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hidePivotFieldList="1"/>
  <mc:AlternateContent xmlns:mc="http://schemas.openxmlformats.org/markup-compatibility/2006">
    <mc:Choice Requires="x15">
      <x15ac:absPath xmlns:x15ac="http://schemas.microsoft.com/office/spreadsheetml/2010/11/ac" url="\\iepcjalisco.org.mx\docs\Secretaria Ejecutiva\3. SESIONES CONSEJO GENERAL\Sesiones Consejo General 2024\10. Novena sesión extraordinaria 15-febrero-2024\Para firma\"/>
    </mc:Choice>
  </mc:AlternateContent>
  <xr:revisionPtr revIDLastSave="0" documentId="13_ncr:1_{674E3248-EBCD-457C-9921-38410F25737C}" xr6:coauthVersionLast="47" xr6:coauthVersionMax="47" xr10:uidLastSave="{00000000-0000-0000-0000-000000000000}"/>
  <bookViews>
    <workbookView xWindow="-120" yWindow="-120" windowWidth="25440" windowHeight="15390" xr2:uid="{00000000-000D-0000-FFFF-FFFF00000000}"/>
  </bookViews>
  <sheets>
    <sheet name="SIGAMOS HACIENDO HISTORIA EN J." sheetId="28" r:id="rId1"/>
    <sheet name="MORENA" sheetId="23" r:id="rId2"/>
    <sheet name="PT" sheetId="24" r:id="rId3"/>
    <sheet name="PVEM" sheetId="25" r:id="rId4"/>
    <sheet name="HAGAMOS" sheetId="26" r:id="rId5"/>
    <sheet name="FUTURO" sheetId="27" r:id="rId6"/>
  </sheets>
  <definedNames>
    <definedName name="_xlnm.Print_Area" localSheetId="5">FUTURO!$C$2:$N$37</definedName>
    <definedName name="_xlnm.Print_Area" localSheetId="4">HAGAMOS!$C$2:$N$37</definedName>
    <definedName name="_xlnm.Print_Area" localSheetId="1">MORENA!$C$2:$N$37</definedName>
    <definedName name="_xlnm.Print_Area" localSheetId="2">PT!$C$2:$N$37</definedName>
    <definedName name="_xlnm.Print_Area" localSheetId="3">PVEM!$C$2:$N$37</definedName>
    <definedName name="_xlnm.Print_Area" localSheetId="0">'SIGAMOS HACIENDO HISTORIA EN J.'!$B$2:$N$42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8" l="1"/>
  <c r="J16" i="28" s="1"/>
  <c r="H15" i="28"/>
  <c r="J15" i="28" s="1"/>
  <c r="H14" i="28"/>
  <c r="J14" i="28" s="1"/>
  <c r="H13" i="28"/>
  <c r="J13" i="28" s="1"/>
  <c r="H12" i="28"/>
  <c r="G8" i="28"/>
  <c r="H8" i="28" s="1"/>
  <c r="G7" i="28"/>
  <c r="H7" i="28" s="1"/>
  <c r="K15" i="28" l="1"/>
  <c r="K14" i="28"/>
  <c r="K13" i="28"/>
  <c r="K16" i="28"/>
  <c r="L16" i="28"/>
  <c r="L15" i="28"/>
  <c r="L14" i="28"/>
  <c r="L13" i="28"/>
  <c r="H17" i="28"/>
  <c r="H22" i="28" s="1"/>
  <c r="J12" i="28"/>
  <c r="L12" i="28" s="1"/>
  <c r="H12" i="27"/>
  <c r="H17" i="27" s="1"/>
  <c r="H12" i="26"/>
  <c r="H17" i="26" s="1"/>
  <c r="H12" i="25"/>
  <c r="H17" i="25" s="1"/>
  <c r="H12" i="24"/>
  <c r="J12" i="24" s="1"/>
  <c r="H12" i="23"/>
  <c r="H17" i="23" s="1"/>
  <c r="L17" i="28" l="1"/>
  <c r="G22" i="28" s="1"/>
  <c r="K22" i="28" s="1"/>
  <c r="K12" i="28"/>
  <c r="K17" i="28" s="1"/>
  <c r="J12" i="27"/>
  <c r="J12" i="26"/>
  <c r="J12" i="25"/>
  <c r="H17" i="24"/>
  <c r="J12" i="23"/>
  <c r="G8" i="27"/>
  <c r="H8" i="27" s="1"/>
  <c r="G7" i="27"/>
  <c r="H7" i="27" s="1"/>
  <c r="G8" i="26"/>
  <c r="H8" i="26" s="1"/>
  <c r="G7" i="26"/>
  <c r="H7" i="26" s="1"/>
  <c r="G8" i="25"/>
  <c r="H8" i="25" s="1"/>
  <c r="L12" i="25" s="1"/>
  <c r="G7" i="25"/>
  <c r="H7" i="25" s="1"/>
  <c r="G8" i="24"/>
  <c r="H8" i="24" s="1"/>
  <c r="G7" i="24"/>
  <c r="H7" i="24" s="1"/>
  <c r="G8" i="23"/>
  <c r="H8" i="23" s="1"/>
  <c r="L12" i="23" s="1"/>
  <c r="G7" i="23"/>
  <c r="H7" i="23" s="1"/>
  <c r="L12" i="26" l="1"/>
  <c r="K12" i="24"/>
  <c r="F17" i="24" s="1"/>
  <c r="I17" i="24" s="1"/>
  <c r="L12" i="24"/>
  <c r="G17" i="24" s="1"/>
  <c r="K17" i="24" s="1"/>
  <c r="K12" i="25"/>
  <c r="F17" i="25" s="1"/>
  <c r="I17" i="25" s="1"/>
  <c r="K12" i="27"/>
  <c r="F17" i="27" s="1"/>
  <c r="I17" i="27" s="1"/>
  <c r="K12" i="26"/>
  <c r="F17" i="26" s="1"/>
  <c r="I17" i="26" s="1"/>
  <c r="L12" i="27"/>
  <c r="G17" i="27" s="1"/>
  <c r="K17" i="27" s="1"/>
  <c r="K12" i="23"/>
  <c r="F22" i="28"/>
  <c r="I22" i="28" s="1"/>
  <c r="G17" i="26"/>
  <c r="K17" i="26" s="1"/>
  <c r="G17" i="25"/>
  <c r="K17" i="25" s="1"/>
  <c r="G17" i="23"/>
  <c r="K17" i="23" s="1"/>
  <c r="F17" i="23" l="1"/>
  <c r="I17" i="23" s="1"/>
</calcChain>
</file>

<file path=xl/sharedStrings.xml><?xml version="1.0" encoding="utf-8"?>
<sst xmlns="http://schemas.openxmlformats.org/spreadsheetml/2006/main" count="191" uniqueCount="43">
  <si>
    <t>HAGAMOS</t>
  </si>
  <si>
    <t>FUTURO</t>
  </si>
  <si>
    <t>PVEM</t>
  </si>
  <si>
    <t>PT</t>
  </si>
  <si>
    <t>MORENA</t>
  </si>
  <si>
    <t>PARTIDO POLÍTICO</t>
  </si>
  <si>
    <t>% DE POBLACIÓN</t>
  </si>
  <si>
    <t>DISPOSICIONES EN FAVOR DE GRUPOS EN SITUACIÓN DE VULNERABILIDAD</t>
  </si>
  <si>
    <t>MUNICIPIOS QUE ENCABEZA EN COALICIÓN ①</t>
  </si>
  <si>
    <t>Nota metodológica</t>
  </si>
  <si>
    <r>
      <t xml:space="preserve">TOTAL DE FÓRMULAS </t>
    </r>
    <r>
      <rPr>
        <b/>
        <sz val="10"/>
        <color theme="0"/>
        <rFont val="Lucida Sans"/>
        <family val="2"/>
      </rPr>
      <t>(respecto los 125 municipios)</t>
    </r>
  </si>
  <si>
    <r>
      <t xml:space="preserve">De conformidad a los </t>
    </r>
    <r>
      <rPr>
        <b/>
        <sz val="9"/>
        <color theme="1"/>
        <rFont val="Lucida Sans"/>
        <family val="2"/>
      </rPr>
      <t>artículos 24, numeral 3, fracción IV del CEEJ; 17 y 18, numeral 1 de los Lineamientos para garantizar el principio de paridad</t>
    </r>
    <r>
      <rPr>
        <sz val="9"/>
        <color theme="1"/>
        <rFont val="Lucida Sans"/>
        <family val="2"/>
      </rPr>
      <t>, se establece que las coaliciones deberán destinar una fórmula de los grupos en situación de vulnerabilidad por cada municipio resultante de multiplicar el porcentaje de población del grupo en situación de vulnerabilidad por los 125 municipios del Estado de Jalisco. Es decir 19 y 6 fórmulas para las personas con discapacidad y personas LGBTTTIQ+, respectivamente.</t>
    </r>
  </si>
  <si>
    <t>FÓRMULAS DE PERSONAS CON DISCAPACIDAD A POSTULAR ⑥</t>
  </si>
  <si>
    <t>FÓRMULAS DE PERSONAS LGBTTTIQ+ A POSTULAR ⑦</t>
  </si>
  <si>
    <r>
      <t xml:space="preserve">VERIFICACIÓN DE DISPOSICIONES EN FAVOR DE GRUPOS EN SITUACIÓN DE VULNERABILIDAD
PROCESO ELECTORAL LOCAL CONCURRENTE 2023-2024
</t>
    </r>
    <r>
      <rPr>
        <b/>
        <sz val="14"/>
        <rFont val="Lucida Sans"/>
        <family val="2"/>
      </rPr>
      <t>PARTIDO MORENA</t>
    </r>
  </si>
  <si>
    <r>
      <t xml:space="preserve">VERIFICACIÓN DE DISPOSICIONES EN FAVOR DE GRUPOS EN SITUACIÓN DE VULNERABILIDAD
PROCESO ELECTORAL LOCAL CONCURRENTE 2023-2024
</t>
    </r>
    <r>
      <rPr>
        <b/>
        <sz val="14"/>
        <rFont val="Lucida Sans"/>
        <family val="2"/>
      </rPr>
      <t>PARTIDO DEL TRABAJO</t>
    </r>
  </si>
  <si>
    <r>
      <t xml:space="preserve">VERIFICACIÓN DE DISPOSICIONES EN FAVOR DE GRUPOS EN SITUACIÓN DE VULNERABILIDAD
PROCESO ELECTORAL LOCAL CONCURRENTE 2023-2024
</t>
    </r>
    <r>
      <rPr>
        <b/>
        <sz val="14"/>
        <rFont val="Lucida Sans"/>
        <family val="2"/>
      </rPr>
      <t>PARTIDO VERDE ECOLOGISTA DE MÉXICO</t>
    </r>
  </si>
  <si>
    <r>
      <t xml:space="preserve">VERIFICACIÓN DE DISPOSICIONES EN FAVOR DE GRUPOS EN SITUACIÓN DE VULNERABILIDAD
PROCESO ELECTORAL LOCAL CONCURRENTE 2023-2024
</t>
    </r>
    <r>
      <rPr>
        <b/>
        <sz val="14"/>
        <rFont val="Lucida Sans"/>
        <family val="2"/>
      </rPr>
      <t>PARTIDO POLÍTICO LOCAL HAGAMOS</t>
    </r>
  </si>
  <si>
    <r>
      <t xml:space="preserve">VERIFICACIÓN DE DISPOSICIONES EN FAVOR DE GRUPOS EN SITUACIÓN DE VULNERABILIDAD
PROCESO ELECTORAL LOCAL CONCURRENTE 2023-2024
</t>
    </r>
    <r>
      <rPr>
        <b/>
        <sz val="14"/>
        <rFont val="Lucida Sans"/>
        <family val="2"/>
      </rPr>
      <t>PARTIDO POLÍTICO LOCAL FUTURO</t>
    </r>
  </si>
  <si>
    <t>TOTAL DE MUNICIPIOS EN LOS QUE PODRÁ POSTULAR ③</t>
  </si>
  <si>
    <t>TOTAL DE MUNICIPIOS EN LOS QUE PODRÁ POSTULAR</t>
  </si>
  <si>
    <t>X 100</t>
  </si>
  <si>
    <t>% DE MUNICIPIOS QUE PODRÁ POSTULAR EL PARTIDO
(respecto los 125 municipios) ⑤</t>
  </si>
  <si>
    <t>NOTAS METODOLÓGICAS.</t>
  </si>
  <si>
    <r>
      <t xml:space="preserve">125 </t>
    </r>
    <r>
      <rPr>
        <b/>
        <sz val="8"/>
        <color theme="1"/>
        <rFont val="Lucida Sans"/>
        <family val="2"/>
      </rPr>
      <t>(MUNICIPIOS DEL ESTADO DE JALISCO)</t>
    </r>
  </si>
  <si>
    <t>MUNICIPIOS DEL ESTADO DE JALISCO ④</t>
  </si>
  <si>
    <t>TOTAL DE FÓRMULAS A PRESENTAR A FAVOR DE GRUPOS EN SITUACIÓN DE VULNERABILIDAD</t>
  </si>
  <si>
    <t>% DE MUNICIPIOS QUE REPRESENTAN LAS PERSONAS CON DISCAPACIDAD EN EL TOTAL DE MUNICIPIOS A POSTULAR</t>
  </si>
  <si>
    <t>% DE MUNICIPIOS QUE REPRESENTAN LAS PERSONAS LGBTTTIQ+ EN EL TOTAL DE MUNICIPIOS A POSTULAR</t>
  </si>
  <si>
    <t>SHHJ</t>
  </si>
  <si>
    <r>
      <t xml:space="preserve">VERIFICACIÓN DE DISPOSICIONES EN FAVOR DE GRUPOS EN SITUACIÓN DE VULNERABILIDAD
PROCESO ELECTORAL LOCAL CONCURRENTE 2023-2024
</t>
    </r>
    <r>
      <rPr>
        <b/>
        <sz val="14"/>
        <rFont val="Lucida Sans"/>
        <family val="2"/>
      </rPr>
      <t>COALICIÓN PARCIAL "SIGAMOS HACIENDO HISTORIA EN JALISCO"</t>
    </r>
  </si>
  <si>
    <t>Personas LGBTTTIQ+ respecto a la postulación en 125 municipios</t>
  </si>
  <si>
    <t>Personas con discapacidad respecto a la postulación en 125 municipios</t>
  </si>
  <si>
    <t>TOTAL DE MUNICIPIOS EN LOS QUE PODRÁN POSTULAR LOS PARTIDOS QUE INTEGRAN LA COALICIÓN ③</t>
  </si>
  <si>
    <r>
      <t xml:space="preserve">La </t>
    </r>
    <r>
      <rPr>
        <b/>
        <sz val="11"/>
        <rFont val="Lucida Sans"/>
        <family val="2"/>
      </rPr>
      <t>sumatoria</t>
    </r>
    <r>
      <rPr>
        <sz val="11"/>
        <rFont val="Lucida Sans"/>
        <family val="2"/>
      </rPr>
      <t xml:space="preserve"> de las fórmulas de personas con discapacidad y personas de la población LGBTTTIQ+, que cada partido político debe presentar, se ajustan al porcentaje de la población de estos grupos de manera proporcional con el porcentaje de municipios que suman todos los partidos políticos que integran la coalición y que podrán postular.
Este porcentaje de municipios que representan las fórmulas de los grupos en situación de vulnerabilidad se obtiene a través del cálculo:
( </t>
    </r>
    <r>
      <rPr>
        <b/>
        <sz val="11"/>
        <color rgb="FF1D1D1B"/>
        <rFont val="Lucida Sans"/>
        <family val="2"/>
      </rPr>
      <t>Fórmulas del grupo en situación de vulnerabilidad</t>
    </r>
    <r>
      <rPr>
        <sz val="11"/>
        <color rgb="FF1D1D1B"/>
        <rFont val="Lucida Sans"/>
        <family val="2"/>
      </rPr>
      <t xml:space="preserve"> x </t>
    </r>
    <r>
      <rPr>
        <b/>
        <sz val="11"/>
        <color rgb="FF1D1D1B"/>
        <rFont val="Lucida Sans"/>
        <family val="2"/>
      </rPr>
      <t>100</t>
    </r>
    <r>
      <rPr>
        <sz val="11"/>
        <rFont val="Lucida Sans"/>
        <family val="2"/>
      </rPr>
      <t xml:space="preserve"> ) / </t>
    </r>
    <r>
      <rPr>
        <b/>
        <sz val="11"/>
        <color rgb="FF1D1D1B"/>
        <rFont val="Lucida Sans"/>
        <family val="2"/>
      </rPr>
      <t>Total de municipios que podrá postular el PP.</t>
    </r>
  </si>
  <si>
    <r>
      <t xml:space="preserve">Las fórmulas de personas con discapacidad y personas de la población LGBTTTIQ+, que cada partido político debe presentar, se ajustan al porcentaje de la población de estos grupos de manera proporcional con el porcentaje de municipios que el partido podrá de postular.
Este porcentaje de municipios que representan las fórmulas de los grupos en situación de vulnerabilidad se obtiene a través del cálculo:
( </t>
    </r>
    <r>
      <rPr>
        <b/>
        <sz val="11"/>
        <color rgb="FF1D1D1B"/>
        <rFont val="Lucida Sans"/>
        <family val="2"/>
      </rPr>
      <t>Fórmulas del grupo en situación de vulnerabilidad</t>
    </r>
    <r>
      <rPr>
        <sz val="11"/>
        <color rgb="FF1D1D1B"/>
        <rFont val="Lucida Sans"/>
        <family val="2"/>
      </rPr>
      <t xml:space="preserve"> x </t>
    </r>
    <r>
      <rPr>
        <b/>
        <sz val="11"/>
        <color rgb="FF1D1D1B"/>
        <rFont val="Lucida Sans"/>
        <family val="2"/>
      </rPr>
      <t>100</t>
    </r>
    <r>
      <rPr>
        <sz val="11"/>
        <rFont val="Lucida Sans"/>
        <family val="2"/>
      </rPr>
      <t xml:space="preserve"> ) / </t>
    </r>
    <r>
      <rPr>
        <b/>
        <sz val="11"/>
        <color rgb="FF1D1D1B"/>
        <rFont val="Lucida Sans"/>
        <family val="2"/>
      </rPr>
      <t>Total de municipios que podrá postular el PP.</t>
    </r>
  </si>
  <si>
    <t>MUNICIPIOS QUE PUEDE POSTULAR DE FORMA INDIVIDUAL ②</t>
  </si>
  <si>
    <t>PERSONAS CON DISCAPACIDAD A POSTULAR</t>
  </si>
  <si>
    <t>PERSONAS LGBTTTIQ+ A POSTULAR</t>
  </si>
  <si>
    <r>
      <t xml:space="preserve">⑥ Es el resultado de multiplicar el </t>
    </r>
    <r>
      <rPr>
        <b/>
        <sz val="11"/>
        <color rgb="FFB4E2E1"/>
        <rFont val="Lucida Sans"/>
        <family val="2"/>
      </rPr>
      <t>total de fórmulas de personas con discapacidad respecto a la postulación en 125 municipios</t>
    </r>
    <r>
      <rPr>
        <b/>
        <sz val="11"/>
        <color theme="0"/>
        <rFont val="Lucida Sans"/>
        <family val="2"/>
      </rPr>
      <t xml:space="preserve"> por </t>
    </r>
    <r>
      <rPr>
        <b/>
        <sz val="11"/>
        <color rgb="FFB4E2E1"/>
        <rFont val="Lucida Sans"/>
        <family val="2"/>
      </rPr>
      <t>el porcentaje de municipios que podrá postular el partido</t>
    </r>
    <r>
      <rPr>
        <b/>
        <sz val="11"/>
        <color theme="0"/>
        <rFont val="Lucida Sans"/>
        <family val="2"/>
      </rPr>
      <t xml:space="preserve">. 
⑦ Es el resultado de multiplicar el </t>
    </r>
    <r>
      <rPr>
        <b/>
        <sz val="11"/>
        <color rgb="FFB4E2E1"/>
        <rFont val="Lucida Sans"/>
        <family val="2"/>
      </rPr>
      <t>total de fórmulas de personas LGBTTTIQ+ respecto a la postulación en 125 municipios</t>
    </r>
    <r>
      <rPr>
        <b/>
        <sz val="11"/>
        <color theme="0"/>
        <rFont val="Lucida Sans"/>
        <family val="2"/>
      </rPr>
      <t xml:space="preserve"> por el </t>
    </r>
    <r>
      <rPr>
        <b/>
        <sz val="11"/>
        <color rgb="FFB4E2E1"/>
        <rFont val="Lucida Sans"/>
        <family val="2"/>
      </rPr>
      <t>porcentaje de municipios que podrá postular el partido</t>
    </r>
    <r>
      <rPr>
        <b/>
        <sz val="11"/>
        <color theme="0"/>
        <rFont val="Lucida Sans"/>
        <family val="2"/>
      </rPr>
      <t xml:space="preserve">. 
Si el producto de las operaciones anteriores resultara con números decimales, se procederá a redondear al número entero siguiente. </t>
    </r>
  </si>
  <si>
    <r>
      <t>① De conformidad al siglado del convenio de coalición presentado y aprobado por el CG mediante el acuerdo</t>
    </r>
    <r>
      <rPr>
        <b/>
        <sz val="11"/>
        <color rgb="FFB4E2E1"/>
        <rFont val="Lucida Sans"/>
        <family val="2"/>
      </rPr>
      <t xml:space="preserve"> IEPC-ACG-099/2023</t>
    </r>
    <r>
      <rPr>
        <b/>
        <sz val="11"/>
        <color theme="0"/>
        <rFont val="Lucida Sans"/>
        <family val="2"/>
      </rPr>
      <t xml:space="preserve">.
y MODIFICACIÓN DEL CONVENIO CON FOLIO 00525 PRESENTADO EL </t>
    </r>
    <r>
      <rPr>
        <b/>
        <sz val="11"/>
        <color rgb="FFB4E2E1"/>
        <rFont val="Lucida Sans"/>
        <family val="2"/>
      </rPr>
      <t>11 DE FEBRERO DE 2024</t>
    </r>
    <r>
      <rPr>
        <b/>
        <sz val="11"/>
        <color theme="0"/>
        <rFont val="Lucida Sans"/>
        <family val="2"/>
      </rPr>
      <t xml:space="preserve">
② Los municipios que no se encuentran en convenio y que el partido político puede postular de forma individual.
③ La sumatoria de los </t>
    </r>
    <r>
      <rPr>
        <b/>
        <sz val="11"/>
        <color rgb="FFB4E2E1"/>
        <rFont val="Lucida Sans"/>
        <family val="2"/>
      </rPr>
      <t>municipios que encabeza en coalición</t>
    </r>
    <r>
      <rPr>
        <b/>
        <sz val="11"/>
        <color theme="0"/>
        <rFont val="Lucida Sans"/>
        <family val="2"/>
      </rPr>
      <t xml:space="preserve"> con los </t>
    </r>
    <r>
      <rPr>
        <b/>
        <sz val="11"/>
        <color rgb="FFB4E2E1"/>
        <rFont val="Lucida Sans"/>
        <family val="2"/>
      </rPr>
      <t>municipios que puede postular de forma individual</t>
    </r>
    <r>
      <rPr>
        <b/>
        <sz val="11"/>
        <color theme="0"/>
        <rFont val="Lucida Sans"/>
        <family val="2"/>
      </rPr>
      <t xml:space="preserve">.
④ La cantidad de municipios del Estado de Jalisco. 
⑤ Es el </t>
    </r>
    <r>
      <rPr>
        <b/>
        <sz val="11"/>
        <color rgb="FFB4E2E1"/>
        <rFont val="Lucida Sans"/>
        <family val="2"/>
      </rPr>
      <t>porcentaje</t>
    </r>
    <r>
      <rPr>
        <b/>
        <sz val="11"/>
        <color theme="0"/>
        <rFont val="Lucida Sans"/>
        <family val="2"/>
      </rPr>
      <t xml:space="preserve"> del total de postulaciones que el partido podrá postular, y se obtiene a través de la siguiente fórmula:
</t>
    </r>
  </si>
  <si>
    <r>
      <t>① De conformidad al siglado del convenio de coalición presentado y aprobado por el CG mediante el acuerdo</t>
    </r>
    <r>
      <rPr>
        <b/>
        <sz val="11"/>
        <color rgb="FFB4E2E1"/>
        <rFont val="Lucida Sans"/>
        <family val="2"/>
      </rPr>
      <t xml:space="preserve"> IEPC-ACG-099/2023</t>
    </r>
    <r>
      <rPr>
        <b/>
        <sz val="11"/>
        <color theme="0"/>
        <rFont val="Lucida Sans"/>
        <family val="2"/>
      </rPr>
      <t xml:space="preserve">.
y MODIFICACIÓN DEL CONVENIO CON FOLIO 00525 PRESENTADO EL </t>
    </r>
    <r>
      <rPr>
        <b/>
        <sz val="11"/>
        <color rgb="FFB4E2E1"/>
        <rFont val="Lucida Sans"/>
        <family val="2"/>
      </rPr>
      <t xml:space="preserve">11 DE FEBRERO DE 2024
</t>
    </r>
    <r>
      <rPr>
        <b/>
        <sz val="11"/>
        <color theme="0"/>
        <rFont val="Lucida Sans"/>
        <family val="2"/>
      </rPr>
      <t xml:space="preserve">② Los municipios que no se encuentran en convenio y que el partido político puede postular de forma individual.
③ La sumatoria de los </t>
    </r>
    <r>
      <rPr>
        <b/>
        <sz val="11"/>
        <color rgb="FFB4E2E1"/>
        <rFont val="Lucida Sans"/>
        <family val="2"/>
      </rPr>
      <t>municipios que encabeza en coalición</t>
    </r>
    <r>
      <rPr>
        <b/>
        <sz val="11"/>
        <color theme="0"/>
        <rFont val="Lucida Sans"/>
        <family val="2"/>
      </rPr>
      <t xml:space="preserve"> con los </t>
    </r>
    <r>
      <rPr>
        <b/>
        <sz val="11"/>
        <color rgb="FFB4E2E1"/>
        <rFont val="Lucida Sans"/>
        <family val="2"/>
      </rPr>
      <t>municipios que puede postular de forma individual</t>
    </r>
    <r>
      <rPr>
        <b/>
        <sz val="11"/>
        <color theme="0"/>
        <rFont val="Lucida Sans"/>
        <family val="2"/>
      </rPr>
      <t xml:space="preserve">.
④ La cantidad de municipios del Estado de Jalisco. 
⑤ Es el </t>
    </r>
    <r>
      <rPr>
        <b/>
        <sz val="11"/>
        <color rgb="FFB4E2E1"/>
        <rFont val="Lucida Sans"/>
        <family val="2"/>
      </rPr>
      <t>porcentaje</t>
    </r>
    <r>
      <rPr>
        <b/>
        <sz val="11"/>
        <color theme="0"/>
        <rFont val="Lucida Sans"/>
        <family val="2"/>
      </rPr>
      <t xml:space="preserve"> del total de postulaciones que el partido podrá postular, y se obtiene a través de la siguiente fórmula:
</t>
    </r>
  </si>
  <si>
    <t>TOTAL DE PLANILLAS QUE PODRÁN REGISTRAR LOS PARTIDOS POLÍTICOS QUE INTEGRAN LA COALICIÓN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</si>
</sst>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_-;\-* #,##0_-;_-* &quot;-&quot;??_-;_-@_-"/>
    <numFmt numFmtId="165" formatCode="0.000"/>
  </numFmts>
  <fonts count="27" x14ac:knownFonts="1">
    <font>
      <sz val="11"/>
      <color theme="1"/>
      <name val="Calibri"/>
      <family val="2"/>
      <scheme val="minor"/>
    </font>
    <font>
      <sz val="11"/>
      <color theme="1"/>
      <name val="Calibri"/>
      <family val="2"/>
      <scheme val="minor"/>
    </font>
    <font>
      <sz val="11"/>
      <color theme="1"/>
      <name val="Lucida Sans"/>
      <family val="2"/>
    </font>
    <font>
      <b/>
      <sz val="11"/>
      <color theme="0"/>
      <name val="Lucida Sans"/>
      <family val="2"/>
    </font>
    <font>
      <b/>
      <sz val="11"/>
      <color theme="1"/>
      <name val="Lucida Sans"/>
      <family val="2"/>
    </font>
    <font>
      <sz val="14"/>
      <name val="Lucida Sans"/>
      <family val="2"/>
    </font>
    <font>
      <b/>
      <sz val="14"/>
      <name val="Lucida Sans"/>
      <family val="2"/>
    </font>
    <font>
      <sz val="10"/>
      <color theme="0"/>
      <name val="Lucida Sans"/>
      <family val="2"/>
    </font>
    <font>
      <b/>
      <sz val="10"/>
      <color theme="0"/>
      <name val="Lucida Sans"/>
      <family val="2"/>
    </font>
    <font>
      <b/>
      <sz val="10"/>
      <color theme="1"/>
      <name val="Lucida Sans"/>
      <family val="2"/>
    </font>
    <font>
      <b/>
      <sz val="14"/>
      <color theme="0"/>
      <name val="Lucida Sans"/>
      <family val="2"/>
    </font>
    <font>
      <b/>
      <sz val="18"/>
      <color theme="1"/>
      <name val="Lucida Sans"/>
      <family val="2"/>
    </font>
    <font>
      <b/>
      <sz val="20"/>
      <color theme="1"/>
      <name val="Lucida Sans"/>
      <family val="2"/>
    </font>
    <font>
      <sz val="9"/>
      <color theme="1"/>
      <name val="Lucida Sans"/>
      <family val="2"/>
    </font>
    <font>
      <b/>
      <sz val="9"/>
      <color theme="1"/>
      <name val="Lucida Sans"/>
      <family val="2"/>
    </font>
    <font>
      <sz val="18"/>
      <color theme="1"/>
      <name val="Lucida Sans"/>
      <family val="2"/>
    </font>
    <font>
      <b/>
      <sz val="8"/>
      <color theme="1"/>
      <name val="Lucida Sans"/>
      <family val="2"/>
    </font>
    <font>
      <b/>
      <sz val="11"/>
      <color rgb="FFB4E2E1"/>
      <name val="Lucida Sans"/>
      <family val="2"/>
    </font>
    <font>
      <sz val="11"/>
      <name val="Lucida Sans"/>
      <family val="2"/>
    </font>
    <font>
      <b/>
      <sz val="11"/>
      <color rgb="FF1D1D1B"/>
      <name val="Lucida Sans"/>
      <family val="2"/>
    </font>
    <font>
      <sz val="11"/>
      <color rgb="FF1D1D1B"/>
      <name val="Lucida Sans"/>
      <family val="2"/>
    </font>
    <font>
      <b/>
      <sz val="18"/>
      <color theme="0"/>
      <name val="Lucida Sans"/>
      <family val="2"/>
    </font>
    <font>
      <b/>
      <sz val="14"/>
      <color theme="1"/>
      <name val="Lucida Sans"/>
      <family val="2"/>
    </font>
    <font>
      <b/>
      <sz val="16"/>
      <color theme="0"/>
      <name val="Lucida Sans"/>
      <family val="2"/>
    </font>
    <font>
      <sz val="48"/>
      <color theme="1"/>
      <name val="Lucida Sans"/>
      <family val="2"/>
    </font>
    <font>
      <b/>
      <sz val="36"/>
      <color theme="1"/>
      <name val="Lucida Sans"/>
      <family val="2"/>
    </font>
    <font>
      <b/>
      <sz val="11"/>
      <name val="Lucida Sans"/>
      <family val="2"/>
    </font>
  </fonts>
  <fills count="6">
    <fill>
      <patternFill patternType="none"/>
    </fill>
    <fill>
      <patternFill patternType="gray125"/>
    </fill>
    <fill>
      <patternFill patternType="solid">
        <fgColor theme="0"/>
        <bgColor indexed="64"/>
      </patternFill>
    </fill>
    <fill>
      <patternFill patternType="solid">
        <fgColor rgb="FF00788E"/>
        <bgColor indexed="64"/>
      </patternFill>
    </fill>
    <fill>
      <patternFill patternType="solid">
        <fgColor rgb="FF1D1D1B"/>
        <bgColor indexed="64"/>
      </patternFill>
    </fill>
    <fill>
      <patternFill patternType="solid">
        <fgColor rgb="FFB4E2E1"/>
        <bgColor indexed="64"/>
      </patternFill>
    </fill>
  </fills>
  <borders count="29">
    <border>
      <left/>
      <right/>
      <top/>
      <bottom/>
      <diagonal/>
    </border>
    <border>
      <left style="thin">
        <color rgb="FF4DBBB8"/>
      </left>
      <right style="thin">
        <color rgb="FF4DBBB8"/>
      </right>
      <top style="thin">
        <color rgb="FF4DBBB8"/>
      </top>
      <bottom style="thin">
        <color rgb="FF4DBBB8"/>
      </bottom>
      <diagonal/>
    </border>
    <border>
      <left style="thin">
        <color rgb="FF4DBBB8"/>
      </left>
      <right/>
      <top style="thin">
        <color rgb="FF4DBBB8"/>
      </top>
      <bottom style="thin">
        <color rgb="FF4DBBB8"/>
      </bottom>
      <diagonal/>
    </border>
    <border>
      <left style="medium">
        <color rgb="FF4DBBB8"/>
      </left>
      <right/>
      <top style="medium">
        <color rgb="FF4DBBB8"/>
      </top>
      <bottom/>
      <diagonal/>
    </border>
    <border>
      <left/>
      <right style="medium">
        <color rgb="FF4DBBB8"/>
      </right>
      <top style="medium">
        <color rgb="FF4DBBB8"/>
      </top>
      <bottom/>
      <diagonal/>
    </border>
    <border>
      <left style="medium">
        <color rgb="FF4DBBB8"/>
      </left>
      <right style="thin">
        <color rgb="FF4DBBB8"/>
      </right>
      <top style="thin">
        <color rgb="FF4DBBB8"/>
      </top>
      <bottom style="medium">
        <color rgb="FF4DBBB8"/>
      </bottom>
      <diagonal/>
    </border>
    <border>
      <left style="thin">
        <color rgb="FF4DBBB8"/>
      </left>
      <right style="medium">
        <color rgb="FF4DBBB8"/>
      </right>
      <top style="thin">
        <color rgb="FF4DBBB8"/>
      </top>
      <bottom style="medium">
        <color rgb="FF4DBBB8"/>
      </bottom>
      <diagonal/>
    </border>
    <border>
      <left style="thick">
        <color rgb="FF4DBBB8"/>
      </left>
      <right/>
      <top style="thick">
        <color rgb="FF4DBBB8"/>
      </top>
      <bottom/>
      <diagonal/>
    </border>
    <border>
      <left/>
      <right style="thick">
        <color rgb="FF4DBBB8"/>
      </right>
      <top style="thick">
        <color rgb="FF4DBBB8"/>
      </top>
      <bottom/>
      <diagonal/>
    </border>
    <border>
      <left style="thick">
        <color rgb="FF4DBBB8"/>
      </left>
      <right style="thin">
        <color rgb="FF4DBBB8"/>
      </right>
      <top style="thin">
        <color rgb="FF4DBBB8"/>
      </top>
      <bottom style="thick">
        <color rgb="FF4DBBB8"/>
      </bottom>
      <diagonal/>
    </border>
    <border>
      <left style="thin">
        <color rgb="FF4DBBB8"/>
      </left>
      <right style="thick">
        <color rgb="FF4DBBB8"/>
      </right>
      <top style="thin">
        <color rgb="FF4DBBB8"/>
      </top>
      <bottom style="thick">
        <color rgb="FF4DBBB8"/>
      </bottom>
      <diagonal/>
    </border>
    <border>
      <left/>
      <right/>
      <top style="medium">
        <color rgb="FF4DBBB8"/>
      </top>
      <bottom/>
      <diagonal/>
    </border>
    <border>
      <left style="medium">
        <color rgb="FF4DBBB8"/>
      </left>
      <right/>
      <top/>
      <bottom/>
      <diagonal/>
    </border>
    <border>
      <left/>
      <right style="medium">
        <color rgb="FF4DBBB8"/>
      </right>
      <top/>
      <bottom/>
      <diagonal/>
    </border>
    <border>
      <left style="medium">
        <color rgb="FF4DBBB8"/>
      </left>
      <right/>
      <top/>
      <bottom style="medium">
        <color rgb="FF4DBBB8"/>
      </bottom>
      <diagonal/>
    </border>
    <border>
      <left/>
      <right/>
      <top/>
      <bottom style="medium">
        <color rgb="FF4DBBB8"/>
      </bottom>
      <diagonal/>
    </border>
    <border>
      <left/>
      <right style="medium">
        <color rgb="FF4DBBB8"/>
      </right>
      <top/>
      <bottom style="medium">
        <color rgb="FF4DBBB8"/>
      </bottom>
      <diagonal/>
    </border>
    <border>
      <left style="medium">
        <color rgb="FF4DBBB8"/>
      </left>
      <right style="thin">
        <color rgb="FF4DBBB8"/>
      </right>
      <top style="thin">
        <color rgb="FF4DBBB8"/>
      </top>
      <bottom style="thin">
        <color rgb="FF4DBBB8"/>
      </bottom>
      <diagonal/>
    </border>
    <border>
      <left style="thin">
        <color rgb="FF4DBBB8"/>
      </left>
      <right style="medium">
        <color rgb="FF4DBBB8"/>
      </right>
      <top style="thin">
        <color rgb="FF4DBBB8"/>
      </top>
      <bottom style="thin">
        <color rgb="FF4DBBB8"/>
      </bottom>
      <diagonal/>
    </border>
    <border>
      <left style="thin">
        <color rgb="FF4DBBB8"/>
      </left>
      <right style="thin">
        <color rgb="FF4DBBB8"/>
      </right>
      <top style="thin">
        <color rgb="FF4DBBB8"/>
      </top>
      <bottom style="medium">
        <color rgb="FF4DBBB8"/>
      </bottom>
      <diagonal/>
    </border>
    <border>
      <left/>
      <right/>
      <top/>
      <bottom style="thick">
        <color rgb="FF4DBBB8"/>
      </bottom>
      <diagonal/>
    </border>
    <border>
      <left/>
      <right/>
      <top style="thin">
        <color rgb="FF4DBBB8"/>
      </top>
      <bottom/>
      <diagonal/>
    </border>
    <border>
      <left style="thick">
        <color rgb="FF4DBBB8"/>
      </left>
      <right style="thin">
        <color rgb="FF4DBBB8"/>
      </right>
      <top style="thin">
        <color rgb="FF4DBBB8"/>
      </top>
      <bottom style="thin">
        <color rgb="FF4DBBB8"/>
      </bottom>
      <diagonal/>
    </border>
    <border>
      <left style="thin">
        <color rgb="FF4DBBB8"/>
      </left>
      <right style="thick">
        <color rgb="FF4DBBB8"/>
      </right>
      <top style="thin">
        <color rgb="FF4DBBB8"/>
      </top>
      <bottom style="thin">
        <color rgb="FF4DBBB8"/>
      </bottom>
      <diagonal/>
    </border>
    <border>
      <left style="thick">
        <color rgb="FF4DBBB8"/>
      </left>
      <right/>
      <top/>
      <bottom style="thick">
        <color rgb="FF4DBBB8"/>
      </bottom>
      <diagonal/>
    </border>
    <border>
      <left/>
      <right style="thick">
        <color rgb="FF4DBBB8"/>
      </right>
      <top/>
      <bottom style="thick">
        <color rgb="FF4DBBB8"/>
      </bottom>
      <diagonal/>
    </border>
    <border>
      <left style="thin">
        <color rgb="FF4DBBB8"/>
      </left>
      <right style="thin">
        <color rgb="FF4DBBB8"/>
      </right>
      <top style="thin">
        <color rgb="FF4DBBB8"/>
      </top>
      <bottom/>
      <diagonal/>
    </border>
    <border>
      <left style="medium">
        <color rgb="FF4DBBB8"/>
      </left>
      <right/>
      <top style="medium">
        <color rgb="FF4DBBB8"/>
      </top>
      <bottom style="thin">
        <color rgb="FF4DBBB8"/>
      </bottom>
      <diagonal/>
    </border>
    <border>
      <left/>
      <right/>
      <top style="medium">
        <color rgb="FF4DBBB8"/>
      </top>
      <bottom style="thin">
        <color rgb="FF4DBBB8"/>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xf numFmtId="43" fontId="2" fillId="0" borderId="0" xfId="0" applyNumberFormat="1" applyFont="1"/>
    <xf numFmtId="0" fontId="2" fillId="2" borderId="0" xfId="0" applyFont="1" applyFill="1"/>
    <xf numFmtId="10" fontId="2" fillId="0" borderId="0" xfId="1" applyNumberFormat="1" applyFont="1"/>
    <xf numFmtId="0" fontId="2" fillId="0" borderId="0" xfId="0" applyFont="1" applyAlignment="1">
      <alignment horizontal="center"/>
    </xf>
    <xf numFmtId="0" fontId="4" fillId="0" borderId="0" xfId="0" applyFont="1" applyAlignment="1">
      <alignment horizontal="center"/>
    </xf>
    <xf numFmtId="8" fontId="2" fillId="0" borderId="0" xfId="0" applyNumberFormat="1" applyFont="1" applyAlignment="1">
      <alignment horizontal="center"/>
    </xf>
    <xf numFmtId="0" fontId="4" fillId="0" borderId="0" xfId="0" applyFont="1" applyAlignment="1">
      <alignment horizontal="center" vertical="center" wrapText="1"/>
    </xf>
    <xf numFmtId="164" fontId="2" fillId="0" borderId="0" xfId="0" applyNumberFormat="1" applyFont="1"/>
    <xf numFmtId="164" fontId="2" fillId="0" borderId="0" xfId="0" applyNumberFormat="1" applyFont="1" applyAlignment="1">
      <alignment horizontal="center" vertical="center" wrapText="1"/>
    </xf>
    <xf numFmtId="10" fontId="4" fillId="0" borderId="0" xfId="0" applyNumberFormat="1" applyFont="1" applyAlignment="1">
      <alignment horizontal="center"/>
    </xf>
    <xf numFmtId="0" fontId="3" fillId="4" borderId="0" xfId="0" applyFont="1" applyFill="1" applyAlignment="1">
      <alignment horizontal="center" vertical="center" wrapText="1"/>
    </xf>
    <xf numFmtId="0" fontId="3" fillId="4" borderId="0" xfId="0" applyFont="1" applyFill="1" applyAlignment="1">
      <alignment horizontal="center" wrapText="1"/>
    </xf>
    <xf numFmtId="10" fontId="4" fillId="0" borderId="1" xfId="1" applyNumberFormat="1" applyFont="1" applyBorder="1" applyAlignment="1">
      <alignment horizontal="center" vertical="center"/>
    </xf>
    <xf numFmtId="0" fontId="15" fillId="0" borderId="1" xfId="0" applyFont="1" applyBorder="1" applyAlignment="1">
      <alignment horizontal="center" vertical="center"/>
    </xf>
    <xf numFmtId="10" fontId="11" fillId="0" borderId="2" xfId="1"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1" fontId="11" fillId="5" borderId="9" xfId="1" applyNumberFormat="1" applyFont="1" applyFill="1" applyBorder="1" applyAlignment="1">
      <alignment horizontal="center" vertical="center"/>
    </xf>
    <xf numFmtId="1" fontId="11" fillId="5" borderId="10" xfId="0" applyNumberFormat="1" applyFont="1" applyFill="1" applyBorder="1" applyAlignment="1">
      <alignment horizontal="center" vertical="center"/>
    </xf>
    <xf numFmtId="0" fontId="2" fillId="2" borderId="3" xfId="0" applyFont="1" applyFill="1" applyBorder="1"/>
    <xf numFmtId="0" fontId="5" fillId="0" borderId="11" xfId="0" applyFont="1" applyBorder="1" applyAlignment="1">
      <alignment vertical="center" wrapText="1"/>
    </xf>
    <xf numFmtId="0" fontId="2" fillId="2" borderId="12" xfId="0" applyFont="1" applyFill="1" applyBorder="1"/>
    <xf numFmtId="0" fontId="5" fillId="0" borderId="0" xfId="0" applyFont="1" applyAlignment="1">
      <alignment vertical="center" wrapText="1"/>
    </xf>
    <xf numFmtId="0" fontId="2" fillId="2" borderId="14" xfId="0" applyFont="1" applyFill="1" applyBorder="1"/>
    <xf numFmtId="0" fontId="5" fillId="0" borderId="15" xfId="0" applyFont="1" applyBorder="1" applyAlignment="1">
      <alignment vertical="center" wrapText="1"/>
    </xf>
    <xf numFmtId="0" fontId="2" fillId="5" borderId="0" xfId="0" applyFont="1" applyFill="1"/>
    <xf numFmtId="164" fontId="4" fillId="5" borderId="0" xfId="0" applyNumberFormat="1" applyFont="1" applyFill="1" applyAlignment="1">
      <alignment horizontal="left" vertical="center" wrapText="1"/>
    </xf>
    <xf numFmtId="10" fontId="4" fillId="5" borderId="0" xfId="0" applyNumberFormat="1" applyFont="1" applyFill="1" applyAlignment="1">
      <alignment horizontal="center"/>
    </xf>
    <xf numFmtId="0" fontId="4" fillId="5" borderId="0" xfId="0" applyFont="1" applyFill="1" applyAlignment="1">
      <alignment horizontal="center"/>
    </xf>
    <xf numFmtId="164" fontId="2" fillId="5" borderId="0" xfId="0" applyNumberFormat="1" applyFont="1" applyFill="1" applyAlignment="1">
      <alignment horizontal="center" vertical="center" wrapText="1"/>
    </xf>
    <xf numFmtId="0" fontId="2" fillId="5" borderId="12" xfId="0" applyFont="1" applyFill="1" applyBorder="1"/>
    <xf numFmtId="10" fontId="4" fillId="5" borderId="13" xfId="0" applyNumberFormat="1" applyFont="1" applyFill="1" applyBorder="1" applyAlignment="1">
      <alignment horizontal="center"/>
    </xf>
    <xf numFmtId="1" fontId="12" fillId="5" borderId="2" xfId="0" applyNumberFormat="1" applyFont="1" applyFill="1" applyBorder="1" applyAlignment="1">
      <alignment horizontal="center" vertical="center"/>
    </xf>
    <xf numFmtId="165" fontId="2" fillId="0" borderId="0" xfId="0" applyNumberFormat="1" applyFont="1"/>
    <xf numFmtId="0" fontId="3" fillId="0" borderId="0" xfId="0" applyFont="1" applyAlignment="1">
      <alignment horizontal="center" vertical="center" wrapText="1"/>
    </xf>
    <xf numFmtId="0" fontId="8" fillId="4" borderId="0" xfId="0" applyFont="1" applyFill="1" applyAlignment="1">
      <alignment horizontal="center" vertical="center" wrapText="1"/>
    </xf>
    <xf numFmtId="0" fontId="11" fillId="0" borderId="1" xfId="0" applyFont="1" applyBorder="1" applyAlignment="1">
      <alignment horizontal="center" vertical="center"/>
    </xf>
    <xf numFmtId="1" fontId="22" fillId="0" borderId="1" xfId="0" applyNumberFormat="1" applyFont="1" applyBorder="1" applyAlignment="1">
      <alignment horizontal="center" vertical="center"/>
    </xf>
    <xf numFmtId="0" fontId="22" fillId="0" borderId="2" xfId="0" applyFont="1" applyBorder="1" applyAlignment="1">
      <alignment horizontal="center" vertical="center"/>
    </xf>
    <xf numFmtId="0" fontId="2" fillId="0" borderId="0" xfId="0" applyFont="1" applyAlignment="1">
      <alignment horizontal="center" textRotation="90"/>
    </xf>
    <xf numFmtId="0" fontId="25" fillId="0" borderId="0" xfId="0" applyFont="1" applyAlignment="1">
      <alignment horizontal="center" vertical="center"/>
    </xf>
    <xf numFmtId="1" fontId="11" fillId="5" borderId="22" xfId="1" applyNumberFormat="1" applyFont="1" applyFill="1" applyBorder="1" applyAlignment="1">
      <alignment horizontal="center" vertical="center"/>
    </xf>
    <xf numFmtId="1" fontId="11" fillId="5" borderId="23" xfId="0" applyNumberFormat="1" applyFont="1" applyFill="1" applyBorder="1" applyAlignment="1">
      <alignment horizontal="center" vertical="center"/>
    </xf>
    <xf numFmtId="1" fontId="21" fillId="4" borderId="24" xfId="1" applyNumberFormat="1" applyFont="1" applyFill="1" applyBorder="1" applyAlignment="1">
      <alignment horizontal="center" vertical="center"/>
    </xf>
    <xf numFmtId="1" fontId="21" fillId="4" borderId="25" xfId="0" applyNumberFormat="1" applyFont="1" applyFill="1" applyBorder="1" applyAlignment="1">
      <alignment horizontal="center" vertical="center"/>
    </xf>
    <xf numFmtId="1" fontId="11" fillId="0" borderId="0" xfId="1" applyNumberFormat="1" applyFont="1" applyFill="1" applyBorder="1" applyAlignment="1">
      <alignment horizontal="center" vertical="center" wrapText="1"/>
    </xf>
    <xf numFmtId="0" fontId="15" fillId="0" borderId="26" xfId="0" applyFont="1" applyBorder="1" applyAlignment="1">
      <alignment horizontal="center" vertical="center"/>
    </xf>
    <xf numFmtId="0" fontId="15" fillId="5" borderId="1" xfId="0" applyFont="1" applyFill="1" applyBorder="1" applyAlignment="1">
      <alignment horizontal="center" vertical="center"/>
    </xf>
    <xf numFmtId="0" fontId="2" fillId="2" borderId="11" xfId="0" applyFont="1" applyFill="1" applyBorder="1"/>
    <xf numFmtId="0" fontId="2" fillId="2" borderId="15" xfId="0" applyFont="1" applyFill="1" applyBorder="1"/>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2" fillId="0" borderId="11"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3" fillId="4" borderId="0" xfId="0" applyFont="1" applyFill="1" applyAlignment="1">
      <alignment horizontal="center" vertical="center" wrapText="1"/>
    </xf>
    <xf numFmtId="0" fontId="10" fillId="4" borderId="3"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0" fontId="3" fillId="3" borderId="1" xfId="0" applyFont="1" applyFill="1" applyBorder="1" applyAlignment="1">
      <alignment horizontal="center" vertical="center" wrapText="1"/>
    </xf>
    <xf numFmtId="0" fontId="13" fillId="0" borderId="17"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6" xfId="0" applyFont="1" applyBorder="1" applyAlignment="1">
      <alignment horizontal="justify" vertical="center" wrapText="1"/>
    </xf>
    <xf numFmtId="0" fontId="3" fillId="3" borderId="0" xfId="0" applyFont="1" applyFill="1" applyAlignment="1">
      <alignment horizontal="center" vertical="center" wrapText="1"/>
    </xf>
    <xf numFmtId="0" fontId="2" fillId="0" borderId="0" xfId="0" applyFont="1" applyAlignment="1">
      <alignment horizontal="center" textRotation="90"/>
    </xf>
    <xf numFmtId="0" fontId="18" fillId="5" borderId="0" xfId="0" applyFont="1" applyFill="1" applyAlignment="1">
      <alignment horizontal="center" vertical="center" wrapText="1"/>
    </xf>
    <xf numFmtId="0" fontId="23" fillId="4" borderId="0" xfId="0" applyFont="1" applyFill="1" applyAlignment="1">
      <alignment horizontal="center" vertical="center" textRotation="90"/>
    </xf>
    <xf numFmtId="164" fontId="8" fillId="4" borderId="27" xfId="0" applyNumberFormat="1" applyFont="1" applyFill="1" applyBorder="1" applyAlignment="1">
      <alignment horizontal="center" vertical="center" wrapText="1"/>
    </xf>
    <xf numFmtId="164" fontId="8" fillId="4" borderId="28"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4" xfId="0" applyNumberFormat="1" applyFont="1" applyFill="1" applyBorder="1" applyAlignment="1">
      <alignment horizontal="center" vertical="center" wrapText="1"/>
    </xf>
    <xf numFmtId="10" fontId="22" fillId="5" borderId="5" xfId="1" applyNumberFormat="1" applyFont="1" applyFill="1" applyBorder="1" applyAlignment="1">
      <alignment horizontal="center" vertical="center"/>
    </xf>
    <xf numFmtId="10" fontId="22" fillId="5" borderId="19" xfId="1" applyNumberFormat="1" applyFont="1" applyFill="1" applyBorder="1" applyAlignment="1">
      <alignment horizontal="center" vertical="center"/>
    </xf>
    <xf numFmtId="10" fontId="22" fillId="5" borderId="19" xfId="0" applyNumberFormat="1" applyFont="1" applyFill="1" applyBorder="1" applyAlignment="1">
      <alignment horizontal="center" vertical="center"/>
    </xf>
    <xf numFmtId="10" fontId="22" fillId="5" borderId="6" xfId="0" applyNumberFormat="1" applyFont="1" applyFill="1" applyBorder="1" applyAlignment="1">
      <alignment horizontal="center" vertical="center"/>
    </xf>
    <xf numFmtId="0" fontId="4" fillId="0" borderId="0" xfId="0" applyFont="1" applyAlignment="1">
      <alignment horizontal="center" vertical="center"/>
    </xf>
    <xf numFmtId="0" fontId="24" fillId="5" borderId="1" xfId="0" applyFont="1" applyFill="1" applyBorder="1" applyAlignment="1">
      <alignment horizontal="center" vertical="center"/>
    </xf>
    <xf numFmtId="0" fontId="25" fillId="0" borderId="1" xfId="0" applyFont="1" applyBorder="1" applyAlignment="1">
      <alignment horizontal="center" vertical="center"/>
    </xf>
    <xf numFmtId="0" fontId="8" fillId="4" borderId="21"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4" xfId="0" applyFont="1" applyFill="1" applyBorder="1" applyAlignment="1">
      <alignment horizontal="center" vertical="center"/>
    </xf>
    <xf numFmtId="0" fontId="3" fillId="4" borderId="12" xfId="0" applyFont="1" applyFill="1" applyBorder="1" applyAlignment="1">
      <alignment horizontal="center" wrapText="1"/>
    </xf>
    <xf numFmtId="0" fontId="3" fillId="4" borderId="0" xfId="0" applyFont="1" applyFill="1" applyAlignment="1">
      <alignment horizontal="center"/>
    </xf>
    <xf numFmtId="0" fontId="3" fillId="4" borderId="13" xfId="0" applyFont="1" applyFill="1" applyBorder="1" applyAlignment="1">
      <alignment horizontal="center"/>
    </xf>
    <xf numFmtId="0" fontId="3" fillId="4" borderId="12" xfId="0" applyFont="1" applyFill="1" applyBorder="1" applyAlignment="1">
      <alignment horizontal="center"/>
    </xf>
    <xf numFmtId="0" fontId="9" fillId="5" borderId="0" xfId="0" applyFont="1" applyFill="1" applyAlignment="1">
      <alignment horizontal="center" wrapText="1"/>
    </xf>
    <xf numFmtId="0" fontId="4" fillId="5" borderId="0" xfId="0" applyFont="1" applyFill="1" applyAlignment="1">
      <alignment horizontal="center"/>
    </xf>
    <xf numFmtId="0" fontId="3" fillId="4" borderId="12" xfId="0" applyFont="1" applyFill="1" applyBorder="1" applyAlignment="1">
      <alignment horizontal="center" vertical="center" wrapText="1"/>
    </xf>
    <xf numFmtId="0" fontId="3" fillId="4" borderId="0" xfId="0" applyFont="1" applyFill="1" applyAlignment="1">
      <alignment horizontal="center" vertical="center"/>
    </xf>
    <xf numFmtId="0" fontId="3" fillId="4"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7" fillId="0" borderId="0" xfId="0" applyFont="1" applyAlignment="1">
      <alignment horizontal="center" vertical="center" wrapText="1"/>
    </xf>
    <xf numFmtId="0" fontId="3" fillId="3" borderId="20" xfId="0"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0" fontId="21" fillId="4" borderId="0" xfId="0" applyFont="1" applyFill="1" applyAlignment="1">
      <alignment horizontal="center" vertical="center" textRotation="90"/>
    </xf>
    <xf numFmtId="0" fontId="10" fillId="4" borderId="0" xfId="0" applyFont="1" applyFill="1" applyAlignment="1">
      <alignment horizontal="center" vertical="center" textRotation="90"/>
    </xf>
  </cellXfs>
  <cellStyles count="2">
    <cellStyle name="Normal" xfId="0" builtinId="0"/>
    <cellStyle name="Porcentaje" xfId="1" builtinId="5"/>
  </cellStyles>
  <dxfs count="0"/>
  <tableStyles count="0" defaultTableStyle="TableStyleMedium2" defaultPivotStyle="PivotStyleLight16"/>
  <colors>
    <mruColors>
      <color rgb="FFB4E2E1"/>
      <color rgb="FF1D1D1B"/>
      <color rgb="FF4DBBB8"/>
      <color rgb="FF00788E"/>
      <color rgb="FFFBF3FF"/>
      <color rgb="FFEE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195718</xdr:colOff>
      <xdr:row>45</xdr:row>
      <xdr:rowOff>0</xdr:rowOff>
    </xdr:from>
    <xdr:to>
      <xdr:col>1</xdr:col>
      <xdr:colOff>528206</xdr:colOff>
      <xdr:row>45</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rot="16200000">
          <a:off x="1123962" y="137021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45</xdr:row>
      <xdr:rowOff>0</xdr:rowOff>
    </xdr:from>
    <xdr:to>
      <xdr:col>1</xdr:col>
      <xdr:colOff>528206</xdr:colOff>
      <xdr:row>45</xdr:row>
      <xdr:rowOff>0</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rot="16200000">
          <a:off x="1123962" y="137021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45</xdr:row>
      <xdr:rowOff>0</xdr:rowOff>
    </xdr:from>
    <xdr:to>
      <xdr:col>1</xdr:col>
      <xdr:colOff>528206</xdr:colOff>
      <xdr:row>45</xdr:row>
      <xdr:rowOff>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rot="16200000">
          <a:off x="1123962" y="137021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editAs="oneCell">
    <xdr:from>
      <xdr:col>12</xdr:col>
      <xdr:colOff>57150</xdr:colOff>
      <xdr:row>1</xdr:row>
      <xdr:rowOff>0</xdr:rowOff>
    </xdr:from>
    <xdr:to>
      <xdr:col>13</xdr:col>
      <xdr:colOff>747260</xdr:colOff>
      <xdr:row>4</xdr:row>
      <xdr:rowOff>0</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52" b="-26060"/>
        <a:stretch/>
      </xdr:blipFill>
      <xdr:spPr>
        <a:xfrm>
          <a:off x="12763500" y="190500"/>
          <a:ext cx="1452110" cy="1038225"/>
        </a:xfrm>
        <a:prstGeom prst="rect">
          <a:avLst/>
        </a:prstGeom>
      </xdr:spPr>
    </xdr:pic>
    <xdr:clientData/>
  </xdr:twoCellAnchor>
  <xdr:twoCellAnchor>
    <xdr:from>
      <xdr:col>6</xdr:col>
      <xdr:colOff>0</xdr:colOff>
      <xdr:row>31</xdr:row>
      <xdr:rowOff>0</xdr:rowOff>
    </xdr:from>
    <xdr:to>
      <xdr:col>9</xdr:col>
      <xdr:colOff>552450</xdr:colOff>
      <xdr:row>31</xdr:row>
      <xdr:rowOff>0</xdr:rowOff>
    </xdr:to>
    <xdr:cxnSp macro="">
      <xdr:nvCxnSpPr>
        <xdr:cNvPr id="6" name="Conector recto 5">
          <a:extLst>
            <a:ext uri="{FF2B5EF4-FFF2-40B4-BE49-F238E27FC236}">
              <a16:creationId xmlns:a16="http://schemas.microsoft.com/office/drawing/2014/main" id="{00000000-0008-0000-0000-000006000000}"/>
            </a:ext>
          </a:extLst>
        </xdr:cNvPr>
        <xdr:cNvCxnSpPr/>
      </xdr:nvCxnSpPr>
      <xdr:spPr>
        <a:xfrm>
          <a:off x="5191125" y="10658475"/>
          <a:ext cx="4238625"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647700</xdr:colOff>
      <xdr:row>36</xdr:row>
      <xdr:rowOff>142875</xdr:rowOff>
    </xdr:from>
    <xdr:to>
      <xdr:col>8</xdr:col>
      <xdr:colOff>413238</xdr:colOff>
      <xdr:row>41</xdr:row>
      <xdr:rowOff>57150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6905625" y="12163425"/>
          <a:ext cx="1575288" cy="819150"/>
        </a:xfrm>
        <a:prstGeom prst="rect">
          <a:avLst/>
        </a:prstGeom>
      </xdr:spPr>
    </xdr:pic>
    <xdr:clientData/>
  </xdr:twoCellAnchor>
  <xdr:twoCellAnchor editAs="oneCell">
    <xdr:from>
      <xdr:col>1</xdr:col>
      <xdr:colOff>47625</xdr:colOff>
      <xdr:row>1</xdr:row>
      <xdr:rowOff>200026</xdr:rowOff>
    </xdr:from>
    <xdr:to>
      <xdr:col>1</xdr:col>
      <xdr:colOff>636508</xdr:colOff>
      <xdr:row>3</xdr:row>
      <xdr:rowOff>95251</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809625" y="390526"/>
          <a:ext cx="588883" cy="628650"/>
        </a:xfrm>
        <a:prstGeom prst="rect">
          <a:avLst/>
        </a:prstGeom>
      </xdr:spPr>
    </xdr:pic>
    <xdr:clientData/>
  </xdr:twoCellAnchor>
  <xdr:twoCellAnchor editAs="oneCell">
    <xdr:from>
      <xdr:col>1</xdr:col>
      <xdr:colOff>638175</xdr:colOff>
      <xdr:row>1</xdr:row>
      <xdr:rowOff>276226</xdr:rowOff>
    </xdr:from>
    <xdr:to>
      <xdr:col>2</xdr:col>
      <xdr:colOff>342900</xdr:colOff>
      <xdr:row>2</xdr:row>
      <xdr:rowOff>369916</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1400175" y="466726"/>
          <a:ext cx="466725" cy="455640"/>
        </a:xfrm>
        <a:prstGeom prst="rect">
          <a:avLst/>
        </a:prstGeom>
      </xdr:spPr>
    </xdr:pic>
    <xdr:clientData/>
  </xdr:twoCellAnchor>
  <xdr:twoCellAnchor editAs="oneCell">
    <xdr:from>
      <xdr:col>2</xdr:col>
      <xdr:colOff>266700</xdr:colOff>
      <xdr:row>1</xdr:row>
      <xdr:rowOff>247651</xdr:rowOff>
    </xdr:from>
    <xdr:to>
      <xdr:col>2</xdr:col>
      <xdr:colOff>726878</xdr:colOff>
      <xdr:row>3</xdr:row>
      <xdr:rowOff>9526</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5"/>
        <a:stretch>
          <a:fillRect/>
        </a:stretch>
      </xdr:blipFill>
      <xdr:spPr>
        <a:xfrm>
          <a:off x="1790700" y="438151"/>
          <a:ext cx="460178" cy="495300"/>
        </a:xfrm>
        <a:prstGeom prst="rect">
          <a:avLst/>
        </a:prstGeom>
      </xdr:spPr>
    </xdr:pic>
    <xdr:clientData/>
  </xdr:twoCellAnchor>
  <xdr:oneCellAnchor>
    <xdr:from>
      <xdr:col>4</xdr:col>
      <xdr:colOff>85725</xdr:colOff>
      <xdr:row>1</xdr:row>
      <xdr:rowOff>257176</xdr:rowOff>
    </xdr:from>
    <xdr:ext cx="448829" cy="476250"/>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stretch>
          <a:fillRect/>
        </a:stretch>
      </xdr:blipFill>
      <xdr:spPr>
        <a:xfrm>
          <a:off x="2628900" y="447676"/>
          <a:ext cx="448829" cy="476250"/>
        </a:xfrm>
        <a:prstGeom prst="rect">
          <a:avLst/>
        </a:prstGeom>
      </xdr:spPr>
    </xdr:pic>
    <xdr:clientData/>
  </xdr:oneCellAnchor>
  <xdr:twoCellAnchor editAs="oneCell">
    <xdr:from>
      <xdr:col>2</xdr:col>
      <xdr:colOff>695324</xdr:colOff>
      <xdr:row>1</xdr:row>
      <xdr:rowOff>276225</xdr:rowOff>
    </xdr:from>
    <xdr:to>
      <xdr:col>4</xdr:col>
      <xdr:colOff>123824</xdr:colOff>
      <xdr:row>2</xdr:row>
      <xdr:rowOff>350448</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219324" y="466725"/>
          <a:ext cx="447675" cy="4361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195718</xdr:colOff>
      <xdr:row>40</xdr:row>
      <xdr:rowOff>0</xdr:rowOff>
    </xdr:from>
    <xdr:to>
      <xdr:col>1</xdr:col>
      <xdr:colOff>528206</xdr:colOff>
      <xdr:row>40</xdr:row>
      <xdr:rowOff>0</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editAs="oneCell">
    <xdr:from>
      <xdr:col>12</xdr:col>
      <xdr:colOff>57150</xdr:colOff>
      <xdr:row>1</xdr:row>
      <xdr:rowOff>0</xdr:rowOff>
    </xdr:from>
    <xdr:to>
      <xdr:col>13</xdr:col>
      <xdr:colOff>747260</xdr:colOff>
      <xdr:row>4</xdr:row>
      <xdr:rowOff>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52" b="-26060"/>
        <a:stretch/>
      </xdr:blipFill>
      <xdr:spPr>
        <a:xfrm>
          <a:off x="12430125" y="190500"/>
          <a:ext cx="1452110" cy="1038225"/>
        </a:xfrm>
        <a:prstGeom prst="rect">
          <a:avLst/>
        </a:prstGeom>
      </xdr:spPr>
    </xdr:pic>
    <xdr:clientData/>
  </xdr:twoCellAnchor>
  <xdr:twoCellAnchor>
    <xdr:from>
      <xdr:col>6</xdr:col>
      <xdr:colOff>0</xdr:colOff>
      <xdr:row>26</xdr:row>
      <xdr:rowOff>0</xdr:rowOff>
    </xdr:from>
    <xdr:to>
      <xdr:col>9</xdr:col>
      <xdr:colOff>552450</xdr:colOff>
      <xdr:row>26</xdr:row>
      <xdr:rowOff>0</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a:off x="4857750" y="7267575"/>
          <a:ext cx="4238625"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647700</xdr:colOff>
      <xdr:row>31</xdr:row>
      <xdr:rowOff>142875</xdr:rowOff>
    </xdr:from>
    <xdr:to>
      <xdr:col>8</xdr:col>
      <xdr:colOff>727563</xdr:colOff>
      <xdr:row>36</xdr:row>
      <xdr:rowOff>57150</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6572250" y="8772525"/>
          <a:ext cx="1575288" cy="819150"/>
        </a:xfrm>
        <a:prstGeom prst="rect">
          <a:avLst/>
        </a:prstGeom>
      </xdr:spPr>
    </xdr:pic>
    <xdr:clientData/>
  </xdr:twoCellAnchor>
  <xdr:twoCellAnchor editAs="oneCell">
    <xdr:from>
      <xdr:col>2</xdr:col>
      <xdr:colOff>371475</xdr:colOff>
      <xdr:row>1</xdr:row>
      <xdr:rowOff>137236</xdr:rowOff>
    </xdr:from>
    <xdr:to>
      <xdr:col>4</xdr:col>
      <xdr:colOff>0</xdr:colOff>
      <xdr:row>3</xdr:row>
      <xdr:rowOff>95250</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1895475" y="327736"/>
          <a:ext cx="647700" cy="6914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195718</xdr:colOff>
      <xdr:row>40</xdr:row>
      <xdr:rowOff>0</xdr:rowOff>
    </xdr:from>
    <xdr:to>
      <xdr:col>1</xdr:col>
      <xdr:colOff>528206</xdr:colOff>
      <xdr:row>40</xdr:row>
      <xdr:rowOff>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editAs="oneCell">
    <xdr:from>
      <xdr:col>12</xdr:col>
      <xdr:colOff>57150</xdr:colOff>
      <xdr:row>1</xdr:row>
      <xdr:rowOff>0</xdr:rowOff>
    </xdr:from>
    <xdr:to>
      <xdr:col>13</xdr:col>
      <xdr:colOff>747260</xdr:colOff>
      <xdr:row>4</xdr:row>
      <xdr:rowOff>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52" b="-26060"/>
        <a:stretch/>
      </xdr:blipFill>
      <xdr:spPr>
        <a:xfrm>
          <a:off x="12763500" y="190500"/>
          <a:ext cx="1452110" cy="1038225"/>
        </a:xfrm>
        <a:prstGeom prst="rect">
          <a:avLst/>
        </a:prstGeom>
      </xdr:spPr>
    </xdr:pic>
    <xdr:clientData/>
  </xdr:twoCellAnchor>
  <xdr:twoCellAnchor>
    <xdr:from>
      <xdr:col>6</xdr:col>
      <xdr:colOff>0</xdr:colOff>
      <xdr:row>26</xdr:row>
      <xdr:rowOff>0</xdr:rowOff>
    </xdr:from>
    <xdr:to>
      <xdr:col>9</xdr:col>
      <xdr:colOff>552450</xdr:colOff>
      <xdr:row>26</xdr:row>
      <xdr:rowOff>0</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a:off x="5191125" y="7267575"/>
          <a:ext cx="4238625"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647700</xdr:colOff>
      <xdr:row>31</xdr:row>
      <xdr:rowOff>142875</xdr:rowOff>
    </xdr:from>
    <xdr:to>
      <xdr:col>8</xdr:col>
      <xdr:colOff>727563</xdr:colOff>
      <xdr:row>36</xdr:row>
      <xdr:rowOff>57150</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6905625" y="8772525"/>
          <a:ext cx="1575288" cy="819150"/>
        </a:xfrm>
        <a:prstGeom prst="rect">
          <a:avLst/>
        </a:prstGeom>
      </xdr:spPr>
    </xdr:pic>
    <xdr:clientData/>
  </xdr:twoCellAnchor>
  <xdr:twoCellAnchor editAs="oneCell">
    <xdr:from>
      <xdr:col>2</xdr:col>
      <xdr:colOff>403758</xdr:colOff>
      <xdr:row>1</xdr:row>
      <xdr:rowOff>219075</xdr:rowOff>
    </xdr:from>
    <xdr:to>
      <xdr:col>4</xdr:col>
      <xdr:colOff>0</xdr:colOff>
      <xdr:row>3</xdr:row>
      <xdr:rowOff>86451</xdr:rowOff>
    </xdr:to>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stretch>
          <a:fillRect/>
        </a:stretch>
      </xdr:blipFill>
      <xdr:spPr>
        <a:xfrm>
          <a:off x="1927758" y="409575"/>
          <a:ext cx="615417" cy="6008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195718</xdr:colOff>
      <xdr:row>40</xdr:row>
      <xdr:rowOff>0</xdr:rowOff>
    </xdr:from>
    <xdr:to>
      <xdr:col>1</xdr:col>
      <xdr:colOff>528206</xdr:colOff>
      <xdr:row>40</xdr:row>
      <xdr:rowOff>0</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editAs="oneCell">
    <xdr:from>
      <xdr:col>12</xdr:col>
      <xdr:colOff>57150</xdr:colOff>
      <xdr:row>1</xdr:row>
      <xdr:rowOff>0</xdr:rowOff>
    </xdr:from>
    <xdr:to>
      <xdr:col>13</xdr:col>
      <xdr:colOff>747260</xdr:colOff>
      <xdr:row>4</xdr:row>
      <xdr:rowOff>0</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52" b="-26060"/>
        <a:stretch/>
      </xdr:blipFill>
      <xdr:spPr>
        <a:xfrm>
          <a:off x="12763500" y="190500"/>
          <a:ext cx="1452110" cy="1038225"/>
        </a:xfrm>
        <a:prstGeom prst="rect">
          <a:avLst/>
        </a:prstGeom>
      </xdr:spPr>
    </xdr:pic>
    <xdr:clientData/>
  </xdr:twoCellAnchor>
  <xdr:twoCellAnchor>
    <xdr:from>
      <xdr:col>6</xdr:col>
      <xdr:colOff>0</xdr:colOff>
      <xdr:row>26</xdr:row>
      <xdr:rowOff>0</xdr:rowOff>
    </xdr:from>
    <xdr:to>
      <xdr:col>9</xdr:col>
      <xdr:colOff>552450</xdr:colOff>
      <xdr:row>26</xdr:row>
      <xdr:rowOff>0</xdr:rowOff>
    </xdr:to>
    <xdr:cxnSp macro="">
      <xdr:nvCxnSpPr>
        <xdr:cNvPr id="6" name="Conector recto 5">
          <a:extLst>
            <a:ext uri="{FF2B5EF4-FFF2-40B4-BE49-F238E27FC236}">
              <a16:creationId xmlns:a16="http://schemas.microsoft.com/office/drawing/2014/main" id="{00000000-0008-0000-0300-000006000000}"/>
            </a:ext>
          </a:extLst>
        </xdr:cNvPr>
        <xdr:cNvCxnSpPr/>
      </xdr:nvCxnSpPr>
      <xdr:spPr>
        <a:xfrm>
          <a:off x="5191125" y="7267575"/>
          <a:ext cx="4238625"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647700</xdr:colOff>
      <xdr:row>31</xdr:row>
      <xdr:rowOff>142875</xdr:rowOff>
    </xdr:from>
    <xdr:to>
      <xdr:col>8</xdr:col>
      <xdr:colOff>727563</xdr:colOff>
      <xdr:row>36</xdr:row>
      <xdr:rowOff>57150</xdr:rowOff>
    </xdr:to>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6905625" y="8772525"/>
          <a:ext cx="1575288" cy="819150"/>
        </a:xfrm>
        <a:prstGeom prst="rect">
          <a:avLst/>
        </a:prstGeom>
      </xdr:spPr>
    </xdr:pic>
    <xdr:clientData/>
  </xdr:twoCellAnchor>
  <xdr:twoCellAnchor editAs="oneCell">
    <xdr:from>
      <xdr:col>2</xdr:col>
      <xdr:colOff>431863</xdr:colOff>
      <xdr:row>1</xdr:row>
      <xdr:rowOff>177488</xdr:rowOff>
    </xdr:from>
    <xdr:to>
      <xdr:col>4</xdr:col>
      <xdr:colOff>0</xdr:colOff>
      <xdr:row>3</xdr:row>
      <xdr:rowOff>76200</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3"/>
        <a:stretch>
          <a:fillRect/>
        </a:stretch>
      </xdr:blipFill>
      <xdr:spPr>
        <a:xfrm>
          <a:off x="1955863" y="367988"/>
          <a:ext cx="587312" cy="6321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195718</xdr:colOff>
      <xdr:row>40</xdr:row>
      <xdr:rowOff>0</xdr:rowOff>
    </xdr:from>
    <xdr:to>
      <xdr:col>1</xdr:col>
      <xdr:colOff>528206</xdr:colOff>
      <xdr:row>40</xdr:row>
      <xdr:rowOff>0</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editAs="oneCell">
    <xdr:from>
      <xdr:col>12</xdr:col>
      <xdr:colOff>57150</xdr:colOff>
      <xdr:row>1</xdr:row>
      <xdr:rowOff>0</xdr:rowOff>
    </xdr:from>
    <xdr:to>
      <xdr:col>13</xdr:col>
      <xdr:colOff>747260</xdr:colOff>
      <xdr:row>4</xdr:row>
      <xdr:rowOff>0</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52" b="-26060"/>
        <a:stretch/>
      </xdr:blipFill>
      <xdr:spPr>
        <a:xfrm>
          <a:off x="12763500" y="190500"/>
          <a:ext cx="1452110" cy="1038225"/>
        </a:xfrm>
        <a:prstGeom prst="rect">
          <a:avLst/>
        </a:prstGeom>
      </xdr:spPr>
    </xdr:pic>
    <xdr:clientData/>
  </xdr:twoCellAnchor>
  <xdr:twoCellAnchor>
    <xdr:from>
      <xdr:col>6</xdr:col>
      <xdr:colOff>0</xdr:colOff>
      <xdr:row>26</xdr:row>
      <xdr:rowOff>0</xdr:rowOff>
    </xdr:from>
    <xdr:to>
      <xdr:col>9</xdr:col>
      <xdr:colOff>552450</xdr:colOff>
      <xdr:row>26</xdr:row>
      <xdr:rowOff>0</xdr:rowOff>
    </xdr:to>
    <xdr:cxnSp macro="">
      <xdr:nvCxnSpPr>
        <xdr:cNvPr id="6" name="Conector recto 5">
          <a:extLst>
            <a:ext uri="{FF2B5EF4-FFF2-40B4-BE49-F238E27FC236}">
              <a16:creationId xmlns:a16="http://schemas.microsoft.com/office/drawing/2014/main" id="{00000000-0008-0000-0400-000006000000}"/>
            </a:ext>
          </a:extLst>
        </xdr:cNvPr>
        <xdr:cNvCxnSpPr/>
      </xdr:nvCxnSpPr>
      <xdr:spPr>
        <a:xfrm>
          <a:off x="5191125" y="7267575"/>
          <a:ext cx="4238625"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647700</xdr:colOff>
      <xdr:row>31</xdr:row>
      <xdr:rowOff>142875</xdr:rowOff>
    </xdr:from>
    <xdr:to>
      <xdr:col>8</xdr:col>
      <xdr:colOff>727563</xdr:colOff>
      <xdr:row>36</xdr:row>
      <xdr:rowOff>57150</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6905625" y="8772525"/>
          <a:ext cx="1575288" cy="819150"/>
        </a:xfrm>
        <a:prstGeom prst="rect">
          <a:avLst/>
        </a:prstGeom>
      </xdr:spPr>
    </xdr:pic>
    <xdr:clientData/>
  </xdr:twoCellAnchor>
  <xdr:twoCellAnchor editAs="oneCell">
    <xdr:from>
      <xdr:col>2</xdr:col>
      <xdr:colOff>600075</xdr:colOff>
      <xdr:row>1</xdr:row>
      <xdr:rowOff>200026</xdr:rowOff>
    </xdr:from>
    <xdr:to>
      <xdr:col>4</xdr:col>
      <xdr:colOff>245679</xdr:colOff>
      <xdr:row>3</xdr:row>
      <xdr:rowOff>114301</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24075" y="390526"/>
          <a:ext cx="664779"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195718</xdr:colOff>
      <xdr:row>40</xdr:row>
      <xdr:rowOff>0</xdr:rowOff>
    </xdr:from>
    <xdr:to>
      <xdr:col>1</xdr:col>
      <xdr:colOff>528206</xdr:colOff>
      <xdr:row>40</xdr:row>
      <xdr:rowOff>0</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xdr:from>
      <xdr:col>1</xdr:col>
      <xdr:colOff>195718</xdr:colOff>
      <xdr:row>40</xdr:row>
      <xdr:rowOff>0</xdr:rowOff>
    </xdr:from>
    <xdr:to>
      <xdr:col>1</xdr:col>
      <xdr:colOff>528206</xdr:colOff>
      <xdr:row>40</xdr:row>
      <xdr:rowOff>0</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rot="16200000">
          <a:off x="1123962" y="10311256"/>
          <a:ext cx="0" cy="33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b="1">
              <a:solidFill>
                <a:schemeClr val="bg1"/>
              </a:solidFill>
              <a:latin typeface="Trebuchet MS" panose="020B0603020202020204" pitchFamily="34" charset="0"/>
            </a:rPr>
            <a:t>METODOLOGÍA</a:t>
          </a:r>
        </a:p>
      </xdr:txBody>
    </xdr:sp>
    <xdr:clientData/>
  </xdr:twoCellAnchor>
  <xdr:twoCellAnchor editAs="oneCell">
    <xdr:from>
      <xdr:col>12</xdr:col>
      <xdr:colOff>57150</xdr:colOff>
      <xdr:row>1</xdr:row>
      <xdr:rowOff>0</xdr:rowOff>
    </xdr:from>
    <xdr:to>
      <xdr:col>13</xdr:col>
      <xdr:colOff>747260</xdr:colOff>
      <xdr:row>4</xdr:row>
      <xdr:rowOff>0</xdr:rowOff>
    </xdr:to>
    <xdr:pic>
      <xdr:nvPicPr>
        <xdr:cNvPr id="5" name="Imagen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52" b="-26060"/>
        <a:stretch/>
      </xdr:blipFill>
      <xdr:spPr>
        <a:xfrm>
          <a:off x="12763500" y="190500"/>
          <a:ext cx="1452110" cy="1038225"/>
        </a:xfrm>
        <a:prstGeom prst="rect">
          <a:avLst/>
        </a:prstGeom>
      </xdr:spPr>
    </xdr:pic>
    <xdr:clientData/>
  </xdr:twoCellAnchor>
  <xdr:twoCellAnchor>
    <xdr:from>
      <xdr:col>6</xdr:col>
      <xdr:colOff>0</xdr:colOff>
      <xdr:row>26</xdr:row>
      <xdr:rowOff>0</xdr:rowOff>
    </xdr:from>
    <xdr:to>
      <xdr:col>9</xdr:col>
      <xdr:colOff>552450</xdr:colOff>
      <xdr:row>26</xdr:row>
      <xdr:rowOff>0</xdr:rowOff>
    </xdr:to>
    <xdr:cxnSp macro="">
      <xdr:nvCxnSpPr>
        <xdr:cNvPr id="6" name="Conector recto 5">
          <a:extLst>
            <a:ext uri="{FF2B5EF4-FFF2-40B4-BE49-F238E27FC236}">
              <a16:creationId xmlns:a16="http://schemas.microsoft.com/office/drawing/2014/main" id="{00000000-0008-0000-0500-000006000000}"/>
            </a:ext>
          </a:extLst>
        </xdr:cNvPr>
        <xdr:cNvCxnSpPr/>
      </xdr:nvCxnSpPr>
      <xdr:spPr>
        <a:xfrm>
          <a:off x="5191125" y="7267575"/>
          <a:ext cx="4238625" cy="0"/>
        </a:xfrm>
        <a:prstGeom prst="line">
          <a:avLst/>
        </a:prstGeom>
        <a:ln>
          <a:solidFill>
            <a:schemeClr val="tx1"/>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647700</xdr:colOff>
      <xdr:row>31</xdr:row>
      <xdr:rowOff>142875</xdr:rowOff>
    </xdr:from>
    <xdr:to>
      <xdr:col>8</xdr:col>
      <xdr:colOff>727563</xdr:colOff>
      <xdr:row>36</xdr:row>
      <xdr:rowOff>57150</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6905625" y="8772525"/>
          <a:ext cx="1575288" cy="819150"/>
        </a:xfrm>
        <a:prstGeom prst="rect">
          <a:avLst/>
        </a:prstGeom>
      </xdr:spPr>
    </xdr:pic>
    <xdr:clientData/>
  </xdr:twoCellAnchor>
  <xdr:oneCellAnchor>
    <xdr:from>
      <xdr:col>2</xdr:col>
      <xdr:colOff>445771</xdr:colOff>
      <xdr:row>1</xdr:row>
      <xdr:rowOff>104775</xdr:rowOff>
    </xdr:from>
    <xdr:ext cx="592454" cy="628650"/>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3"/>
        <a:stretch>
          <a:fillRect/>
        </a:stretch>
      </xdr:blipFill>
      <xdr:spPr>
        <a:xfrm>
          <a:off x="1969771" y="295275"/>
          <a:ext cx="592454" cy="6286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D1D1B"/>
    <pageSetUpPr fitToPage="1"/>
  </sheetPr>
  <dimension ref="B1:N67"/>
  <sheetViews>
    <sheetView showGridLines="0" tabSelected="1" zoomScaleNormal="100" workbookViewId="0"/>
  </sheetViews>
  <sheetFormatPr baseColWidth="10" defaultColWidth="11.42578125" defaultRowHeight="14.25" x14ac:dyDescent="0.2"/>
  <cols>
    <col min="1" max="3" width="11.42578125" style="1"/>
    <col min="4" max="4" width="3.85546875" style="5" bestFit="1" customWidth="1"/>
    <col min="5" max="5" width="20.5703125" style="1" bestFit="1" customWidth="1"/>
    <col min="6" max="6" width="19.140625" style="1" customWidth="1"/>
    <col min="7" max="7" width="18.7109375" style="1" customWidth="1"/>
    <col min="8" max="8" width="27.1406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21"/>
      <c r="C2" s="50"/>
      <c r="D2" s="22"/>
      <c r="E2" s="52" t="s">
        <v>30</v>
      </c>
      <c r="F2" s="52"/>
      <c r="G2" s="52"/>
      <c r="H2" s="52"/>
      <c r="I2" s="52"/>
      <c r="J2" s="52"/>
      <c r="K2" s="52"/>
      <c r="L2" s="52"/>
      <c r="M2" s="55"/>
      <c r="N2" s="56"/>
    </row>
    <row r="3" spans="2:14" ht="29.25" customHeight="1" x14ac:dyDescent="0.2">
      <c r="B3" s="23"/>
      <c r="C3" s="3"/>
      <c r="D3" s="24"/>
      <c r="E3" s="53"/>
      <c r="F3" s="53"/>
      <c r="G3" s="53"/>
      <c r="H3" s="53"/>
      <c r="I3" s="53"/>
      <c r="J3" s="53"/>
      <c r="K3" s="53"/>
      <c r="L3" s="53"/>
      <c r="M3" s="57"/>
      <c r="N3" s="58"/>
    </row>
    <row r="4" spans="2:14" ht="24" customHeight="1" thickBot="1" x14ac:dyDescent="0.25">
      <c r="B4" s="25"/>
      <c r="C4" s="51"/>
      <c r="D4" s="26"/>
      <c r="E4" s="54"/>
      <c r="F4" s="54"/>
      <c r="G4" s="54"/>
      <c r="H4" s="54"/>
      <c r="I4" s="54"/>
      <c r="J4" s="54"/>
      <c r="K4" s="54"/>
      <c r="L4" s="54"/>
      <c r="M4" s="59"/>
      <c r="N4" s="60"/>
    </row>
    <row r="5" spans="2:14" ht="15" thickBot="1" x14ac:dyDescent="0.25"/>
    <row r="6" spans="2:14" ht="54" customHeight="1" x14ac:dyDescent="0.2">
      <c r="E6" s="61" t="s">
        <v>7</v>
      </c>
      <c r="F6" s="61"/>
      <c r="G6" s="12" t="s">
        <v>6</v>
      </c>
      <c r="H6" s="13" t="s">
        <v>10</v>
      </c>
      <c r="I6" s="62" t="s">
        <v>9</v>
      </c>
      <c r="J6" s="63"/>
      <c r="K6" s="63"/>
      <c r="L6" s="64"/>
    </row>
    <row r="7" spans="2:14" ht="52.5" customHeight="1" x14ac:dyDescent="0.2">
      <c r="E7" s="65" t="s">
        <v>32</v>
      </c>
      <c r="F7" s="65"/>
      <c r="G7" s="14">
        <f>1515%/100</f>
        <v>0.1515</v>
      </c>
      <c r="H7" s="34">
        <f>125*G7</f>
        <v>18.9375</v>
      </c>
      <c r="I7" s="66" t="s">
        <v>11</v>
      </c>
      <c r="J7" s="67"/>
      <c r="K7" s="67"/>
      <c r="L7" s="68"/>
    </row>
    <row r="8" spans="2:14" ht="52.5" customHeight="1" thickBot="1" x14ac:dyDescent="0.25">
      <c r="E8" s="65" t="s">
        <v>31</v>
      </c>
      <c r="F8" s="65"/>
      <c r="G8" s="14">
        <f>470%/100</f>
        <v>4.7E-2</v>
      </c>
      <c r="H8" s="34">
        <f>125*G8</f>
        <v>5.875</v>
      </c>
      <c r="I8" s="69"/>
      <c r="J8" s="70"/>
      <c r="K8" s="70"/>
      <c r="L8" s="71"/>
    </row>
    <row r="10" spans="2:14" ht="66" customHeight="1" thickBot="1" x14ac:dyDescent="0.25">
      <c r="B10" s="35"/>
      <c r="K10" s="72" t="s">
        <v>26</v>
      </c>
      <c r="L10" s="72"/>
    </row>
    <row r="11" spans="2:14" ht="67.5" customHeight="1" thickTop="1" x14ac:dyDescent="0.2">
      <c r="C11" s="73"/>
      <c r="D11" s="36"/>
      <c r="E11" s="12" t="s">
        <v>5</v>
      </c>
      <c r="F11" s="37" t="s">
        <v>8</v>
      </c>
      <c r="G11" s="37" t="s">
        <v>36</v>
      </c>
      <c r="H11" s="37" t="s">
        <v>33</v>
      </c>
      <c r="I11" s="37" t="s">
        <v>25</v>
      </c>
      <c r="J11" s="37" t="s">
        <v>22</v>
      </c>
      <c r="K11" s="17" t="s">
        <v>12</v>
      </c>
      <c r="L11" s="18" t="s">
        <v>13</v>
      </c>
    </row>
    <row r="12" spans="2:14" ht="42.75" customHeight="1" x14ac:dyDescent="0.2">
      <c r="C12" s="73"/>
      <c r="E12" s="38" t="s">
        <v>4</v>
      </c>
      <c r="F12" s="15">
        <v>37</v>
      </c>
      <c r="G12" s="85">
        <v>33</v>
      </c>
      <c r="H12" s="15">
        <f>F12+G12</f>
        <v>70</v>
      </c>
      <c r="I12" s="86">
        <v>125</v>
      </c>
      <c r="J12" s="16">
        <f>H12/$I$12</f>
        <v>0.56000000000000005</v>
      </c>
      <c r="K12" s="43">
        <f>ROUNDUP($H$7*J12,0)</f>
        <v>11</v>
      </c>
      <c r="L12" s="44">
        <f>ROUNDUP($H$8*J12,0)</f>
        <v>4</v>
      </c>
      <c r="M12" s="2"/>
      <c r="N12" s="4"/>
    </row>
    <row r="13" spans="2:14" ht="42.75" customHeight="1" x14ac:dyDescent="0.2">
      <c r="C13" s="41"/>
      <c r="E13" s="38" t="s">
        <v>3</v>
      </c>
      <c r="F13" s="15">
        <v>9</v>
      </c>
      <c r="G13" s="85"/>
      <c r="H13" s="15">
        <f>SUM(F13,G12)</f>
        <v>42</v>
      </c>
      <c r="I13" s="86"/>
      <c r="J13" s="16">
        <f t="shared" ref="J13:J16" si="0">H13/$I$12</f>
        <v>0.33600000000000002</v>
      </c>
      <c r="K13" s="43">
        <f>ROUNDUP($H$7*J13,0)</f>
        <v>7</v>
      </c>
      <c r="L13" s="44">
        <f>ROUNDUP($H$8*J13,0)</f>
        <v>2</v>
      </c>
      <c r="M13" s="2"/>
      <c r="N13" s="4"/>
    </row>
    <row r="14" spans="2:14" ht="42.75" customHeight="1" x14ac:dyDescent="0.2">
      <c r="C14" s="41"/>
      <c r="E14" s="38" t="s">
        <v>2</v>
      </c>
      <c r="F14" s="15">
        <v>17</v>
      </c>
      <c r="G14" s="85"/>
      <c r="H14" s="15">
        <f>SUM(F14,G12)</f>
        <v>50</v>
      </c>
      <c r="I14" s="86"/>
      <c r="J14" s="16">
        <f t="shared" si="0"/>
        <v>0.4</v>
      </c>
      <c r="K14" s="43">
        <f>ROUNDUP($H$7*J14,0)</f>
        <v>8</v>
      </c>
      <c r="L14" s="44">
        <f>ROUNDUP($H$8*J14,0)</f>
        <v>3</v>
      </c>
      <c r="M14" s="2"/>
      <c r="N14" s="4"/>
    </row>
    <row r="15" spans="2:14" ht="42.75" customHeight="1" x14ac:dyDescent="0.2">
      <c r="C15" s="41"/>
      <c r="E15" s="38" t="s">
        <v>0</v>
      </c>
      <c r="F15" s="15">
        <v>25</v>
      </c>
      <c r="G15" s="85"/>
      <c r="H15" s="15">
        <f>SUM(F15,G12)</f>
        <v>58</v>
      </c>
      <c r="I15" s="86"/>
      <c r="J15" s="16">
        <f t="shared" si="0"/>
        <v>0.46400000000000002</v>
      </c>
      <c r="K15" s="43">
        <f>ROUNDUP($H$7*J15,0)</f>
        <v>9</v>
      </c>
      <c r="L15" s="44">
        <f>ROUNDUP($H$8*J15,0)</f>
        <v>3</v>
      </c>
      <c r="M15" s="2"/>
      <c r="N15" s="4"/>
    </row>
    <row r="16" spans="2:14" ht="42.75" customHeight="1" x14ac:dyDescent="0.2">
      <c r="C16" s="41"/>
      <c r="E16" s="38" t="s">
        <v>1</v>
      </c>
      <c r="F16" s="15">
        <v>4</v>
      </c>
      <c r="G16" s="85"/>
      <c r="H16" s="48">
        <f>SUM(F16,G12)</f>
        <v>37</v>
      </c>
      <c r="I16" s="86"/>
      <c r="J16" s="16">
        <f t="shared" si="0"/>
        <v>0.29599999999999999</v>
      </c>
      <c r="K16" s="43">
        <f>ROUNDUP($H$7*J16,0)</f>
        <v>6</v>
      </c>
      <c r="L16" s="44">
        <f>ROUNDUP($H$8*J16,0)</f>
        <v>2</v>
      </c>
      <c r="M16" s="2"/>
      <c r="N16" s="4"/>
    </row>
    <row r="17" spans="3:14" ht="42.75" customHeight="1" thickBot="1" x14ac:dyDescent="0.25">
      <c r="C17" s="41"/>
      <c r="E17" s="87" t="s">
        <v>42</v>
      </c>
      <c r="F17" s="87"/>
      <c r="G17" s="87"/>
      <c r="H17" s="49">
        <f>SUM(H12:H16)</f>
        <v>257</v>
      </c>
      <c r="I17" s="42"/>
      <c r="J17" s="47"/>
      <c r="K17" s="45">
        <f>SUM(K12:K16)</f>
        <v>41</v>
      </c>
      <c r="L17" s="46">
        <f>SUM(L12:L16)</f>
        <v>14</v>
      </c>
      <c r="M17" s="2"/>
      <c r="N17" s="4"/>
    </row>
    <row r="18" spans="3:14" ht="15" thickTop="1" x14ac:dyDescent="0.2">
      <c r="G18" s="6"/>
      <c r="H18" s="6"/>
      <c r="I18" s="9"/>
      <c r="J18" s="10"/>
      <c r="K18" s="11"/>
      <c r="L18" s="11"/>
      <c r="M18" s="2"/>
    </row>
    <row r="19" spans="3:14" x14ac:dyDescent="0.2">
      <c r="G19" s="6"/>
      <c r="H19" s="6"/>
      <c r="I19" s="9"/>
      <c r="J19" s="10"/>
      <c r="K19" s="11"/>
      <c r="L19" s="11"/>
      <c r="M19" s="2"/>
    </row>
    <row r="20" spans="3:14" ht="93.75" customHeight="1" thickBot="1" x14ac:dyDescent="0.25">
      <c r="E20" s="74" t="s">
        <v>34</v>
      </c>
      <c r="F20" s="74"/>
      <c r="G20" s="74"/>
      <c r="H20" s="74"/>
      <c r="I20" s="74"/>
      <c r="J20" s="74"/>
      <c r="K20" s="74"/>
      <c r="L20" s="74"/>
      <c r="M20" s="2"/>
    </row>
    <row r="21" spans="3:14" ht="72" customHeight="1" x14ac:dyDescent="0.2">
      <c r="E21" s="75" t="s">
        <v>29</v>
      </c>
      <c r="F21" s="37" t="s">
        <v>37</v>
      </c>
      <c r="G21" s="37" t="s">
        <v>38</v>
      </c>
      <c r="H21" s="37" t="s">
        <v>42</v>
      </c>
      <c r="I21" s="76" t="s">
        <v>27</v>
      </c>
      <c r="J21" s="77"/>
      <c r="K21" s="78" t="s">
        <v>28</v>
      </c>
      <c r="L21" s="79"/>
      <c r="M21" s="2"/>
    </row>
    <row r="22" spans="3:14" ht="27.75" customHeight="1" thickBot="1" x14ac:dyDescent="0.25">
      <c r="E22" s="75"/>
      <c r="F22" s="39">
        <f>K17</f>
        <v>41</v>
      </c>
      <c r="G22" s="39">
        <f>L17</f>
        <v>14</v>
      </c>
      <c r="H22" s="40">
        <f>H17</f>
        <v>257</v>
      </c>
      <c r="I22" s="80">
        <f>F22/H22</f>
        <v>0.15953307392996108</v>
      </c>
      <c r="J22" s="81"/>
      <c r="K22" s="82">
        <f>G22/H22</f>
        <v>5.4474708171206226E-2</v>
      </c>
      <c r="L22" s="83"/>
      <c r="M22" s="2"/>
    </row>
    <row r="24" spans="3:14" ht="15" thickBot="1" x14ac:dyDescent="0.25">
      <c r="G24" s="6"/>
      <c r="H24" s="6"/>
      <c r="I24" s="9"/>
      <c r="J24" s="10"/>
      <c r="K24" s="11"/>
      <c r="L24" s="11"/>
      <c r="M24" s="2"/>
    </row>
    <row r="25" spans="3:14" ht="30.75" customHeight="1" x14ac:dyDescent="0.2">
      <c r="E25" s="88" t="s">
        <v>23</v>
      </c>
      <c r="F25" s="89"/>
      <c r="G25" s="89"/>
      <c r="H25" s="89"/>
      <c r="I25" s="89"/>
      <c r="J25" s="89"/>
      <c r="K25" s="89"/>
      <c r="L25" s="90"/>
      <c r="M25" s="2"/>
    </row>
    <row r="26" spans="3:14" ht="18.95" customHeight="1" x14ac:dyDescent="0.2">
      <c r="E26" s="91" t="s">
        <v>40</v>
      </c>
      <c r="F26" s="92"/>
      <c r="G26" s="92"/>
      <c r="H26" s="92"/>
      <c r="I26" s="92"/>
      <c r="J26" s="92"/>
      <c r="K26" s="92"/>
      <c r="L26" s="93"/>
      <c r="M26" s="2"/>
    </row>
    <row r="27" spans="3:14" ht="18.95" customHeight="1" x14ac:dyDescent="0.2">
      <c r="E27" s="94"/>
      <c r="F27" s="92"/>
      <c r="G27" s="92"/>
      <c r="H27" s="92"/>
      <c r="I27" s="92"/>
      <c r="J27" s="92"/>
      <c r="K27" s="92"/>
      <c r="L27" s="93"/>
      <c r="M27" s="2"/>
    </row>
    <row r="28" spans="3:14" ht="18.95" customHeight="1" x14ac:dyDescent="0.2">
      <c r="E28" s="94"/>
      <c r="F28" s="92"/>
      <c r="G28" s="92"/>
      <c r="H28" s="92"/>
      <c r="I28" s="92"/>
      <c r="J28" s="92"/>
      <c r="K28" s="92"/>
      <c r="L28" s="93"/>
      <c r="M28" s="2"/>
    </row>
    <row r="29" spans="3:14" ht="18.95" customHeight="1" x14ac:dyDescent="0.2">
      <c r="E29" s="94"/>
      <c r="F29" s="92"/>
      <c r="G29" s="92"/>
      <c r="H29" s="92"/>
      <c r="I29" s="92"/>
      <c r="J29" s="92"/>
      <c r="K29" s="92"/>
      <c r="L29" s="93"/>
      <c r="M29" s="2"/>
    </row>
    <row r="30" spans="3:14" ht="26.25" customHeight="1" x14ac:dyDescent="0.2">
      <c r="E30" s="94"/>
      <c r="F30" s="92"/>
      <c r="G30" s="92"/>
      <c r="H30" s="92"/>
      <c r="I30" s="92"/>
      <c r="J30" s="92"/>
      <c r="K30" s="92"/>
      <c r="L30" s="93"/>
      <c r="M30" s="2"/>
    </row>
    <row r="31" spans="3:14" x14ac:dyDescent="0.2">
      <c r="E31" s="32"/>
      <c r="F31" s="27"/>
      <c r="G31" s="95" t="s">
        <v>20</v>
      </c>
      <c r="H31" s="95"/>
      <c r="I31" s="95"/>
      <c r="J31" s="28" t="s">
        <v>21</v>
      </c>
      <c r="K31" s="29"/>
      <c r="L31" s="33"/>
      <c r="M31" s="2"/>
    </row>
    <row r="32" spans="3:14" x14ac:dyDescent="0.2">
      <c r="E32" s="32"/>
      <c r="F32" s="27"/>
      <c r="G32" s="30"/>
      <c r="H32" s="96" t="s">
        <v>24</v>
      </c>
      <c r="I32" s="96"/>
      <c r="J32" s="31"/>
      <c r="K32" s="29"/>
      <c r="L32" s="33"/>
      <c r="M32" s="2"/>
    </row>
    <row r="33" spans="5:13" ht="14.25" customHeight="1" x14ac:dyDescent="0.2">
      <c r="E33" s="97" t="s">
        <v>39</v>
      </c>
      <c r="F33" s="98"/>
      <c r="G33" s="98"/>
      <c r="H33" s="98"/>
      <c r="I33" s="98"/>
      <c r="J33" s="98"/>
      <c r="K33" s="98"/>
      <c r="L33" s="99"/>
      <c r="M33" s="2"/>
    </row>
    <row r="34" spans="5:13" x14ac:dyDescent="0.2">
      <c r="E34" s="100"/>
      <c r="F34" s="98"/>
      <c r="G34" s="98"/>
      <c r="H34" s="98"/>
      <c r="I34" s="98"/>
      <c r="J34" s="98"/>
      <c r="K34" s="98"/>
      <c r="L34" s="99"/>
      <c r="M34" s="2"/>
    </row>
    <row r="35" spans="5:13" x14ac:dyDescent="0.2">
      <c r="E35" s="100"/>
      <c r="F35" s="98"/>
      <c r="G35" s="98"/>
      <c r="H35" s="98"/>
      <c r="I35" s="98"/>
      <c r="J35" s="98"/>
      <c r="K35" s="98"/>
      <c r="L35" s="99"/>
      <c r="M35" s="2"/>
    </row>
    <row r="36" spans="5:13" ht="68.099999999999994" customHeight="1" thickBot="1" x14ac:dyDescent="0.25">
      <c r="E36" s="101"/>
      <c r="F36" s="102"/>
      <c r="G36" s="102"/>
      <c r="H36" s="102"/>
      <c r="I36" s="102"/>
      <c r="J36" s="102"/>
      <c r="K36" s="102"/>
      <c r="L36" s="103"/>
      <c r="M36" s="2"/>
    </row>
    <row r="37" spans="5:13" x14ac:dyDescent="0.2">
      <c r="G37" s="6"/>
      <c r="H37" s="6"/>
      <c r="I37" s="9"/>
      <c r="J37" s="10"/>
      <c r="K37" s="11"/>
      <c r="L37" s="11"/>
      <c r="M37" s="2"/>
    </row>
    <row r="38" spans="5:13" x14ac:dyDescent="0.2">
      <c r="G38" s="6"/>
      <c r="H38" s="6"/>
      <c r="I38" s="9"/>
      <c r="J38" s="10"/>
      <c r="K38" s="11"/>
      <c r="L38" s="11"/>
      <c r="M38" s="2"/>
    </row>
    <row r="39" spans="5:13" x14ac:dyDescent="0.2">
      <c r="G39" s="6"/>
      <c r="H39" s="6"/>
      <c r="I39" s="9"/>
      <c r="J39" s="10"/>
      <c r="K39" s="11"/>
      <c r="L39" s="11"/>
      <c r="M39" s="2"/>
    </row>
    <row r="40" spans="5:13" x14ac:dyDescent="0.2">
      <c r="G40" s="6"/>
      <c r="H40" s="6"/>
      <c r="I40" s="9"/>
      <c r="J40" s="10"/>
      <c r="K40" s="11"/>
      <c r="L40" s="11"/>
      <c r="M40" s="2"/>
    </row>
    <row r="41" spans="5:13" x14ac:dyDescent="0.2">
      <c r="G41" s="6"/>
      <c r="H41" s="6"/>
      <c r="I41" s="9"/>
      <c r="J41" s="10"/>
      <c r="K41" s="11"/>
      <c r="L41" s="11"/>
      <c r="M41" s="2"/>
    </row>
    <row r="42" spans="5:13" x14ac:dyDescent="0.2">
      <c r="G42" s="6"/>
      <c r="H42" s="6"/>
      <c r="I42" s="9"/>
      <c r="J42" s="10"/>
      <c r="K42" s="11"/>
      <c r="L42" s="11"/>
      <c r="M42" s="2"/>
    </row>
    <row r="43" spans="5:13" ht="21.75" customHeight="1" x14ac:dyDescent="0.2">
      <c r="E43" s="104"/>
      <c r="F43" s="104"/>
    </row>
    <row r="44" spans="5:13" ht="24" customHeight="1" x14ac:dyDescent="0.2">
      <c r="E44" s="104"/>
      <c r="F44" s="104"/>
    </row>
    <row r="47" spans="5:13" x14ac:dyDescent="0.2">
      <c r="E47" s="84"/>
      <c r="F47" s="84"/>
      <c r="G47" s="8"/>
    </row>
    <row r="48" spans="5:13" x14ac:dyDescent="0.2">
      <c r="E48" s="6"/>
      <c r="F48" s="5"/>
      <c r="G48" s="7"/>
    </row>
    <row r="49" spans="5:7" x14ac:dyDescent="0.2">
      <c r="E49" s="6"/>
      <c r="F49" s="5"/>
      <c r="G49" s="7"/>
    </row>
    <row r="50" spans="5:7" x14ac:dyDescent="0.2">
      <c r="E50" s="6"/>
      <c r="F50" s="5"/>
      <c r="G50" s="7"/>
    </row>
    <row r="51" spans="5:7" x14ac:dyDescent="0.2">
      <c r="E51" s="6"/>
      <c r="F51" s="5"/>
      <c r="G51" s="7"/>
    </row>
    <row r="52" spans="5:7" x14ac:dyDescent="0.2">
      <c r="E52" s="6"/>
      <c r="F52" s="5"/>
      <c r="G52" s="7"/>
    </row>
    <row r="53" spans="5:7" x14ac:dyDescent="0.2">
      <c r="E53" s="6"/>
      <c r="F53" s="5"/>
      <c r="G53" s="7"/>
    </row>
    <row r="54" spans="5:7" x14ac:dyDescent="0.2">
      <c r="E54" s="6"/>
      <c r="F54" s="5"/>
      <c r="G54" s="7"/>
    </row>
    <row r="55" spans="5:7" x14ac:dyDescent="0.2">
      <c r="E55" s="6"/>
      <c r="F55" s="5"/>
      <c r="G55" s="7"/>
    </row>
    <row r="56" spans="5:7" x14ac:dyDescent="0.2">
      <c r="E56" s="6"/>
      <c r="F56" s="5"/>
      <c r="G56" s="7"/>
    </row>
    <row r="57" spans="5:7" x14ac:dyDescent="0.2">
      <c r="E57" s="6"/>
      <c r="F57" s="5"/>
      <c r="G57" s="7"/>
    </row>
    <row r="58" spans="5:7" x14ac:dyDescent="0.2">
      <c r="E58" s="6"/>
      <c r="F58" s="5"/>
      <c r="G58" s="7"/>
    </row>
    <row r="59" spans="5:7" x14ac:dyDescent="0.2">
      <c r="E59" s="6"/>
      <c r="F59" s="5"/>
      <c r="G59" s="7"/>
    </row>
    <row r="60" spans="5:7" x14ac:dyDescent="0.2">
      <c r="E60" s="6"/>
      <c r="F60" s="5"/>
      <c r="G60" s="7"/>
    </row>
    <row r="61" spans="5:7" x14ac:dyDescent="0.2">
      <c r="E61" s="6"/>
      <c r="F61" s="5"/>
      <c r="G61" s="7"/>
    </row>
    <row r="62" spans="5:7" x14ac:dyDescent="0.2">
      <c r="E62" s="6"/>
      <c r="F62" s="5"/>
      <c r="G62" s="7"/>
    </row>
    <row r="63" spans="5:7" x14ac:dyDescent="0.2">
      <c r="E63" s="6"/>
      <c r="F63" s="5"/>
      <c r="G63" s="7"/>
    </row>
    <row r="64" spans="5:7" x14ac:dyDescent="0.2">
      <c r="E64" s="6"/>
      <c r="F64" s="5"/>
      <c r="G64" s="7"/>
    </row>
    <row r="65" spans="5:7" x14ac:dyDescent="0.2">
      <c r="E65" s="6"/>
      <c r="F65" s="5"/>
      <c r="G65" s="7"/>
    </row>
    <row r="66" spans="5:7" x14ac:dyDescent="0.2">
      <c r="E66" s="6"/>
      <c r="F66" s="5"/>
      <c r="G66" s="7"/>
    </row>
    <row r="67" spans="5:7" x14ac:dyDescent="0.2">
      <c r="E67" s="6"/>
      <c r="F67" s="5"/>
      <c r="G67" s="7"/>
    </row>
  </sheetData>
  <sheetProtection algorithmName="SHA-512" hashValue="FjoiLSEM9+EsnFzQSK9HP1qi2iKPbEPVAD6DNIapQBz39PABVpNXjUUrg8CHRiB/iNfRUDfLDArdm7TUFg9/hw==" saltValue="R30KHla7uQdDYTO8WjfzKQ==" spinCount="100000" sheet="1" objects="1" scenarios="1" selectLockedCells="1" selectUnlockedCells="1"/>
  <mergeCells count="25">
    <mergeCell ref="E47:F47"/>
    <mergeCell ref="G12:G16"/>
    <mergeCell ref="I12:I16"/>
    <mergeCell ref="E17:G17"/>
    <mergeCell ref="E25:L25"/>
    <mergeCell ref="E26:L30"/>
    <mergeCell ref="G31:I31"/>
    <mergeCell ref="H32:I32"/>
    <mergeCell ref="E33:L36"/>
    <mergeCell ref="E43:F44"/>
    <mergeCell ref="K10:L10"/>
    <mergeCell ref="C11:C12"/>
    <mergeCell ref="E20:L20"/>
    <mergeCell ref="E21:E22"/>
    <mergeCell ref="I21:J21"/>
    <mergeCell ref="K21:L21"/>
    <mergeCell ref="I22:J22"/>
    <mergeCell ref="K22:L22"/>
    <mergeCell ref="E2:L4"/>
    <mergeCell ref="M2:N4"/>
    <mergeCell ref="E6:F6"/>
    <mergeCell ref="I6:L6"/>
    <mergeCell ref="E7:F7"/>
    <mergeCell ref="I7:L8"/>
    <mergeCell ref="E8:F8"/>
  </mergeCells>
  <pageMargins left="0.25" right="0.25" top="0.75" bottom="0.75" header="0.3" footer="0.3"/>
  <pageSetup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D1D1B"/>
    <pageSetUpPr fitToPage="1"/>
  </sheetPr>
  <dimension ref="B1:N62"/>
  <sheetViews>
    <sheetView showGridLines="0" zoomScaleNormal="100" workbookViewId="0">
      <selection activeCell="H8" sqref="H8"/>
    </sheetView>
  </sheetViews>
  <sheetFormatPr baseColWidth="10" defaultColWidth="11.42578125" defaultRowHeight="14.25" x14ac:dyDescent="0.2"/>
  <cols>
    <col min="1" max="3" width="11.42578125" style="1"/>
    <col min="4" max="4" width="3.85546875" style="5" bestFit="1" customWidth="1"/>
    <col min="5" max="5" width="20.5703125" style="1" bestFit="1" customWidth="1"/>
    <col min="6" max="6" width="19.140625" style="1" customWidth="1"/>
    <col min="7" max="7" width="19.7109375" style="1" customWidth="1"/>
    <col min="8" max="8" width="22.425781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3"/>
      <c r="C2" s="21"/>
      <c r="D2" s="22"/>
      <c r="E2" s="52" t="s">
        <v>14</v>
      </c>
      <c r="F2" s="52"/>
      <c r="G2" s="52"/>
      <c r="H2" s="52"/>
      <c r="I2" s="52"/>
      <c r="J2" s="52"/>
      <c r="K2" s="52"/>
      <c r="L2" s="52"/>
      <c r="M2" s="55"/>
      <c r="N2" s="56"/>
    </row>
    <row r="3" spans="2:14" ht="29.25" customHeight="1" x14ac:dyDescent="0.2">
      <c r="B3" s="3"/>
      <c r="C3" s="23"/>
      <c r="D3" s="24"/>
      <c r="E3" s="53"/>
      <c r="F3" s="53"/>
      <c r="G3" s="53"/>
      <c r="H3" s="53"/>
      <c r="I3" s="53"/>
      <c r="J3" s="53"/>
      <c r="K3" s="53"/>
      <c r="L3" s="53"/>
      <c r="M3" s="57"/>
      <c r="N3" s="58"/>
    </row>
    <row r="4" spans="2:14" ht="24" customHeight="1" thickBot="1" x14ac:dyDescent="0.25">
      <c r="B4" s="3"/>
      <c r="C4" s="25"/>
      <c r="D4" s="26"/>
      <c r="E4" s="54"/>
      <c r="F4" s="54"/>
      <c r="G4" s="54"/>
      <c r="H4" s="54"/>
      <c r="I4" s="54"/>
      <c r="J4" s="54"/>
      <c r="K4" s="54"/>
      <c r="L4" s="54"/>
      <c r="M4" s="59"/>
      <c r="N4" s="60"/>
    </row>
    <row r="5" spans="2:14" ht="15" thickBot="1" x14ac:dyDescent="0.25"/>
    <row r="6" spans="2:14" ht="54" customHeight="1" x14ac:dyDescent="0.2">
      <c r="E6" s="61" t="s">
        <v>7</v>
      </c>
      <c r="F6" s="61"/>
      <c r="G6" s="12" t="s">
        <v>6</v>
      </c>
      <c r="H6" s="13" t="s">
        <v>10</v>
      </c>
      <c r="I6" s="62" t="s">
        <v>9</v>
      </c>
      <c r="J6" s="63"/>
      <c r="K6" s="63"/>
      <c r="L6" s="64"/>
    </row>
    <row r="7" spans="2:14" ht="52.5" customHeight="1" x14ac:dyDescent="0.2">
      <c r="E7" s="65" t="s">
        <v>32</v>
      </c>
      <c r="F7" s="65"/>
      <c r="G7" s="14">
        <f>1515%/100</f>
        <v>0.1515</v>
      </c>
      <c r="H7" s="34">
        <f>125*G7</f>
        <v>18.9375</v>
      </c>
      <c r="I7" s="66" t="s">
        <v>11</v>
      </c>
      <c r="J7" s="67"/>
      <c r="K7" s="67"/>
      <c r="L7" s="68"/>
    </row>
    <row r="8" spans="2:14" ht="52.5" customHeight="1" thickBot="1" x14ac:dyDescent="0.25">
      <c r="E8" s="65" t="s">
        <v>31</v>
      </c>
      <c r="F8" s="65"/>
      <c r="G8" s="14">
        <f>470%/100</f>
        <v>4.7E-2</v>
      </c>
      <c r="H8" s="34">
        <f>125*G8</f>
        <v>5.875</v>
      </c>
      <c r="I8" s="69"/>
      <c r="J8" s="70"/>
      <c r="K8" s="70"/>
      <c r="L8" s="71"/>
    </row>
    <row r="10" spans="2:14" ht="66" customHeight="1" thickBot="1" x14ac:dyDescent="0.25">
      <c r="B10" s="35"/>
      <c r="K10" s="105" t="s">
        <v>26</v>
      </c>
      <c r="L10" s="105"/>
    </row>
    <row r="11" spans="2:14" ht="67.5" customHeight="1" thickTop="1" x14ac:dyDescent="0.2">
      <c r="C11" s="73"/>
      <c r="D11" s="36"/>
      <c r="E11" s="12" t="s">
        <v>5</v>
      </c>
      <c r="F11" s="37" t="s">
        <v>8</v>
      </c>
      <c r="G11" s="37" t="s">
        <v>36</v>
      </c>
      <c r="H11" s="37" t="s">
        <v>19</v>
      </c>
      <c r="I11" s="37" t="s">
        <v>25</v>
      </c>
      <c r="J11" s="37" t="s">
        <v>22</v>
      </c>
      <c r="K11" s="17" t="s">
        <v>12</v>
      </c>
      <c r="L11" s="18" t="s">
        <v>13</v>
      </c>
    </row>
    <row r="12" spans="2:14" ht="42.75" customHeight="1" thickBot="1" x14ac:dyDescent="0.25">
      <c r="C12" s="73"/>
      <c r="E12" s="38" t="s">
        <v>4</v>
      </c>
      <c r="F12" s="15">
        <v>37</v>
      </c>
      <c r="G12" s="15">
        <v>33</v>
      </c>
      <c r="H12" s="15">
        <f>F12+G12</f>
        <v>70</v>
      </c>
      <c r="I12" s="15">
        <v>125</v>
      </c>
      <c r="J12" s="16">
        <f>H12/I12</f>
        <v>0.56000000000000005</v>
      </c>
      <c r="K12" s="19">
        <f>ROUNDUP(H7*J12,0)</f>
        <v>11</v>
      </c>
      <c r="L12" s="20">
        <f>ROUNDUP(H8*J12,0)</f>
        <v>4</v>
      </c>
      <c r="M12" s="2"/>
      <c r="N12" s="4"/>
    </row>
    <row r="13" spans="2:14" ht="15" thickTop="1" x14ac:dyDescent="0.2">
      <c r="G13" s="6"/>
      <c r="H13" s="6"/>
      <c r="I13" s="9"/>
      <c r="J13" s="10"/>
      <c r="K13" s="11"/>
      <c r="L13" s="11"/>
      <c r="M13" s="2"/>
    </row>
    <row r="14" spans="2:14" x14ac:dyDescent="0.2">
      <c r="G14" s="6"/>
      <c r="H14" s="6"/>
      <c r="I14" s="9"/>
      <c r="J14" s="10"/>
      <c r="K14" s="11"/>
      <c r="L14" s="11"/>
      <c r="M14" s="2"/>
    </row>
    <row r="15" spans="2:14" ht="87" customHeight="1" thickBot="1" x14ac:dyDescent="0.25">
      <c r="E15" s="74" t="s">
        <v>35</v>
      </c>
      <c r="F15" s="74"/>
      <c r="G15" s="74"/>
      <c r="H15" s="74"/>
      <c r="I15" s="74"/>
      <c r="J15" s="74"/>
      <c r="K15" s="74"/>
      <c r="L15" s="74"/>
      <c r="M15" s="2"/>
    </row>
    <row r="16" spans="2:14" ht="58.5" customHeight="1" x14ac:dyDescent="0.2">
      <c r="E16" s="75" t="s">
        <v>4</v>
      </c>
      <c r="F16" s="37" t="s">
        <v>37</v>
      </c>
      <c r="G16" s="37" t="s">
        <v>38</v>
      </c>
      <c r="H16" s="37" t="s">
        <v>20</v>
      </c>
      <c r="I16" s="106" t="s">
        <v>27</v>
      </c>
      <c r="J16" s="78"/>
      <c r="K16" s="78" t="s">
        <v>28</v>
      </c>
      <c r="L16" s="79"/>
      <c r="M16" s="2"/>
    </row>
    <row r="17" spans="5:13" ht="27.75" customHeight="1" thickBot="1" x14ac:dyDescent="0.25">
      <c r="E17" s="75"/>
      <c r="F17" s="39">
        <f>K12</f>
        <v>11</v>
      </c>
      <c r="G17" s="39">
        <f>L12</f>
        <v>4</v>
      </c>
      <c r="H17" s="40">
        <f>H12</f>
        <v>70</v>
      </c>
      <c r="I17" s="80">
        <f>F17/H17</f>
        <v>0.15714285714285714</v>
      </c>
      <c r="J17" s="81"/>
      <c r="K17" s="82">
        <f>G17/H17</f>
        <v>5.7142857142857141E-2</v>
      </c>
      <c r="L17" s="83"/>
      <c r="M17" s="2"/>
    </row>
    <row r="19" spans="5:13" ht="15" thickBot="1" x14ac:dyDescent="0.25">
      <c r="G19" s="6"/>
      <c r="H19" s="6"/>
      <c r="I19" s="9"/>
      <c r="J19" s="10"/>
      <c r="K19" s="11"/>
      <c r="L19" s="11"/>
      <c r="M19" s="2"/>
    </row>
    <row r="20" spans="5:13" ht="30.75" customHeight="1" x14ac:dyDescent="0.2">
      <c r="E20" s="88" t="s">
        <v>23</v>
      </c>
      <c r="F20" s="89"/>
      <c r="G20" s="89"/>
      <c r="H20" s="89"/>
      <c r="I20" s="89"/>
      <c r="J20" s="89"/>
      <c r="K20" s="89"/>
      <c r="L20" s="90"/>
      <c r="M20" s="2"/>
    </row>
    <row r="21" spans="5:13" ht="18.95" customHeight="1" x14ac:dyDescent="0.2">
      <c r="E21" s="91" t="s">
        <v>40</v>
      </c>
      <c r="F21" s="92"/>
      <c r="G21" s="92"/>
      <c r="H21" s="92"/>
      <c r="I21" s="92"/>
      <c r="J21" s="92"/>
      <c r="K21" s="92"/>
      <c r="L21" s="93"/>
      <c r="M21" s="2"/>
    </row>
    <row r="22" spans="5:13" ht="18.95" customHeight="1" x14ac:dyDescent="0.2">
      <c r="E22" s="94"/>
      <c r="F22" s="92"/>
      <c r="G22" s="92"/>
      <c r="H22" s="92"/>
      <c r="I22" s="92"/>
      <c r="J22" s="92"/>
      <c r="K22" s="92"/>
      <c r="L22" s="93"/>
      <c r="M22" s="2"/>
    </row>
    <row r="23" spans="5:13" ht="18.95" customHeight="1" x14ac:dyDescent="0.2">
      <c r="E23" s="94"/>
      <c r="F23" s="92"/>
      <c r="G23" s="92"/>
      <c r="H23" s="92"/>
      <c r="I23" s="92"/>
      <c r="J23" s="92"/>
      <c r="K23" s="92"/>
      <c r="L23" s="93"/>
      <c r="M23" s="2"/>
    </row>
    <row r="24" spans="5:13" ht="18.95" customHeight="1" x14ac:dyDescent="0.2">
      <c r="E24" s="94"/>
      <c r="F24" s="92"/>
      <c r="G24" s="92"/>
      <c r="H24" s="92"/>
      <c r="I24" s="92"/>
      <c r="J24" s="92"/>
      <c r="K24" s="92"/>
      <c r="L24" s="93"/>
      <c r="M24" s="2"/>
    </row>
    <row r="25" spans="5:13" ht="26.25" customHeight="1" x14ac:dyDescent="0.2">
      <c r="E25" s="94"/>
      <c r="F25" s="92"/>
      <c r="G25" s="92"/>
      <c r="H25" s="92"/>
      <c r="I25" s="92"/>
      <c r="J25" s="92"/>
      <c r="K25" s="92"/>
      <c r="L25" s="93"/>
      <c r="M25" s="2"/>
    </row>
    <row r="26" spans="5:13" x14ac:dyDescent="0.2">
      <c r="E26" s="32"/>
      <c r="F26" s="27"/>
      <c r="G26" s="95" t="s">
        <v>20</v>
      </c>
      <c r="H26" s="95"/>
      <c r="I26" s="95"/>
      <c r="J26" s="28" t="s">
        <v>21</v>
      </c>
      <c r="K26" s="29"/>
      <c r="L26" s="33"/>
      <c r="M26" s="2"/>
    </row>
    <row r="27" spans="5:13" x14ac:dyDescent="0.2">
      <c r="E27" s="32"/>
      <c r="F27" s="27"/>
      <c r="G27" s="30"/>
      <c r="H27" s="96" t="s">
        <v>24</v>
      </c>
      <c r="I27" s="96"/>
      <c r="J27" s="31"/>
      <c r="K27" s="29"/>
      <c r="L27" s="33"/>
      <c r="M27" s="2"/>
    </row>
    <row r="28" spans="5:13" ht="14.25" customHeight="1" x14ac:dyDescent="0.2">
      <c r="E28" s="97" t="s">
        <v>39</v>
      </c>
      <c r="F28" s="98"/>
      <c r="G28" s="98"/>
      <c r="H28" s="98"/>
      <c r="I28" s="98"/>
      <c r="J28" s="98"/>
      <c r="K28" s="98"/>
      <c r="L28" s="99"/>
      <c r="M28" s="2"/>
    </row>
    <row r="29" spans="5:13" x14ac:dyDescent="0.2">
      <c r="E29" s="100"/>
      <c r="F29" s="98"/>
      <c r="G29" s="98"/>
      <c r="H29" s="98"/>
      <c r="I29" s="98"/>
      <c r="J29" s="98"/>
      <c r="K29" s="98"/>
      <c r="L29" s="99"/>
      <c r="M29" s="2"/>
    </row>
    <row r="30" spans="5:13" x14ac:dyDescent="0.2">
      <c r="E30" s="100"/>
      <c r="F30" s="98"/>
      <c r="G30" s="98"/>
      <c r="H30" s="98"/>
      <c r="I30" s="98"/>
      <c r="J30" s="98"/>
      <c r="K30" s="98"/>
      <c r="L30" s="99"/>
      <c r="M30" s="2"/>
    </row>
    <row r="31" spans="5:13" ht="68.099999999999994" customHeight="1" thickBot="1" x14ac:dyDescent="0.25">
      <c r="E31" s="101"/>
      <c r="F31" s="102"/>
      <c r="G31" s="102"/>
      <c r="H31" s="102"/>
      <c r="I31" s="102"/>
      <c r="J31" s="102"/>
      <c r="K31" s="102"/>
      <c r="L31" s="103"/>
      <c r="M31" s="2"/>
    </row>
    <row r="32" spans="5:13" x14ac:dyDescent="0.2">
      <c r="G32" s="6"/>
      <c r="H32" s="6"/>
      <c r="I32" s="9"/>
      <c r="J32" s="10"/>
      <c r="K32" s="11"/>
      <c r="L32" s="11"/>
      <c r="M32" s="2"/>
    </row>
    <row r="33" spans="5:13" x14ac:dyDescent="0.2">
      <c r="G33" s="6"/>
      <c r="H33" s="6"/>
      <c r="I33" s="9"/>
      <c r="J33" s="10"/>
      <c r="K33" s="11"/>
      <c r="L33" s="11"/>
      <c r="M33" s="2"/>
    </row>
    <row r="34" spans="5:13" x14ac:dyDescent="0.2">
      <c r="G34" s="6"/>
      <c r="H34" s="6"/>
      <c r="I34" s="9"/>
      <c r="J34" s="10"/>
      <c r="K34" s="11"/>
      <c r="L34" s="11"/>
      <c r="M34" s="2"/>
    </row>
    <row r="35" spans="5:13" x14ac:dyDescent="0.2">
      <c r="G35" s="6"/>
      <c r="H35" s="6"/>
      <c r="I35" s="9"/>
      <c r="J35" s="10"/>
      <c r="K35" s="11"/>
      <c r="L35" s="11"/>
      <c r="M35" s="2"/>
    </row>
    <row r="36" spans="5:13" x14ac:dyDescent="0.2">
      <c r="G36" s="6"/>
      <c r="H36" s="6"/>
      <c r="I36" s="9"/>
      <c r="J36" s="10"/>
      <c r="K36" s="11"/>
      <c r="L36" s="11"/>
      <c r="M36" s="2"/>
    </row>
    <row r="37" spans="5:13" x14ac:dyDescent="0.2">
      <c r="G37" s="6"/>
      <c r="H37" s="6"/>
      <c r="I37" s="9"/>
      <c r="J37" s="10"/>
      <c r="K37" s="11"/>
      <c r="L37" s="11"/>
      <c r="M37" s="2"/>
    </row>
    <row r="38" spans="5:13" ht="21.75" customHeight="1" x14ac:dyDescent="0.2">
      <c r="E38" s="104"/>
      <c r="F38" s="104"/>
    </row>
    <row r="39" spans="5:13" ht="24" customHeight="1" x14ac:dyDescent="0.2">
      <c r="E39" s="104"/>
      <c r="F39" s="104"/>
    </row>
    <row r="42" spans="5:13" x14ac:dyDescent="0.2">
      <c r="E42" s="84"/>
      <c r="F42" s="84"/>
      <c r="G42" s="8"/>
    </row>
    <row r="43" spans="5:13" x14ac:dyDescent="0.2">
      <c r="E43" s="6"/>
      <c r="F43" s="5"/>
      <c r="G43" s="7"/>
    </row>
    <row r="44" spans="5:13" x14ac:dyDescent="0.2">
      <c r="E44" s="6"/>
      <c r="F44" s="5"/>
      <c r="G44" s="7"/>
    </row>
    <row r="45" spans="5:13" x14ac:dyDescent="0.2">
      <c r="E45" s="6"/>
      <c r="F45" s="5"/>
      <c r="G45" s="7"/>
    </row>
    <row r="46" spans="5:13" x14ac:dyDescent="0.2">
      <c r="E46" s="6"/>
      <c r="F46" s="5"/>
      <c r="G46" s="7"/>
    </row>
    <row r="47" spans="5:13" x14ac:dyDescent="0.2">
      <c r="E47" s="6"/>
      <c r="F47" s="5"/>
      <c r="G47" s="7"/>
    </row>
    <row r="48" spans="5:13" x14ac:dyDescent="0.2">
      <c r="E48" s="6"/>
      <c r="F48" s="5"/>
      <c r="G48" s="7"/>
    </row>
    <row r="49" spans="5:7" x14ac:dyDescent="0.2">
      <c r="E49" s="6"/>
      <c r="F49" s="5"/>
      <c r="G49" s="7"/>
    </row>
    <row r="50" spans="5:7" x14ac:dyDescent="0.2">
      <c r="E50" s="6"/>
      <c r="F50" s="5"/>
      <c r="G50" s="7"/>
    </row>
    <row r="51" spans="5:7" x14ac:dyDescent="0.2">
      <c r="E51" s="6"/>
      <c r="F51" s="5"/>
      <c r="G51" s="7"/>
    </row>
    <row r="52" spans="5:7" x14ac:dyDescent="0.2">
      <c r="E52" s="6"/>
      <c r="F52" s="5"/>
      <c r="G52" s="7"/>
    </row>
    <row r="53" spans="5:7" x14ac:dyDescent="0.2">
      <c r="E53" s="6"/>
      <c r="F53" s="5"/>
      <c r="G53" s="7"/>
    </row>
    <row r="54" spans="5:7" x14ac:dyDescent="0.2">
      <c r="E54" s="6"/>
      <c r="F54" s="5"/>
      <c r="G54" s="7"/>
    </row>
    <row r="55" spans="5:7" x14ac:dyDescent="0.2">
      <c r="E55" s="6"/>
      <c r="F55" s="5"/>
      <c r="G55" s="7"/>
    </row>
    <row r="56" spans="5:7" x14ac:dyDescent="0.2">
      <c r="E56" s="6"/>
      <c r="F56" s="5"/>
      <c r="G56" s="7"/>
    </row>
    <row r="57" spans="5:7" x14ac:dyDescent="0.2">
      <c r="E57" s="6"/>
      <c r="F57" s="5"/>
      <c r="G57" s="7"/>
    </row>
    <row r="58" spans="5:7" x14ac:dyDescent="0.2">
      <c r="E58" s="6"/>
      <c r="F58" s="5"/>
      <c r="G58" s="7"/>
    </row>
    <row r="59" spans="5:7" x14ac:dyDescent="0.2">
      <c r="E59" s="6"/>
      <c r="F59" s="5"/>
      <c r="G59" s="7"/>
    </row>
    <row r="60" spans="5:7" x14ac:dyDescent="0.2">
      <c r="E60" s="6"/>
      <c r="F60" s="5"/>
      <c r="G60" s="7"/>
    </row>
    <row r="61" spans="5:7" x14ac:dyDescent="0.2">
      <c r="E61" s="6"/>
      <c r="F61" s="5"/>
      <c r="G61" s="7"/>
    </row>
    <row r="62" spans="5:7" x14ac:dyDescent="0.2">
      <c r="E62" s="6"/>
      <c r="F62" s="5"/>
      <c r="G62" s="7"/>
    </row>
  </sheetData>
  <sheetProtection algorithmName="SHA-512" hashValue="1dV3NrxgrQfhiT4/i3DHBE2g7KwNFFQ0sB/L0rlL4YygYwDIEPWA53o+TfSrmzTtmq58Xa50NB4SflIsVYvT5A==" saltValue="ntvwcXO0goz1qSdPmbBwTA==" spinCount="100000" sheet="1" objects="1" scenarios="1" selectLockedCells="1" selectUnlockedCells="1"/>
  <mergeCells count="22">
    <mergeCell ref="K10:L10"/>
    <mergeCell ref="C11:C12"/>
    <mergeCell ref="E15:L15"/>
    <mergeCell ref="E16:E17"/>
    <mergeCell ref="I16:J16"/>
    <mergeCell ref="K16:L16"/>
    <mergeCell ref="I17:J17"/>
    <mergeCell ref="K17:L17"/>
    <mergeCell ref="E2:L4"/>
    <mergeCell ref="M2:N4"/>
    <mergeCell ref="E6:F6"/>
    <mergeCell ref="I6:L6"/>
    <mergeCell ref="E7:F7"/>
    <mergeCell ref="I7:L8"/>
    <mergeCell ref="E8:F8"/>
    <mergeCell ref="E42:F42"/>
    <mergeCell ref="E20:L20"/>
    <mergeCell ref="E21:L25"/>
    <mergeCell ref="G26:I26"/>
    <mergeCell ref="H27:I27"/>
    <mergeCell ref="E28:L31"/>
    <mergeCell ref="E38:F39"/>
  </mergeCells>
  <pageMargins left="0.25" right="0.25" top="0.75" bottom="0.75" header="0.3" footer="0.3"/>
  <pageSetup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D1D1B"/>
    <pageSetUpPr fitToPage="1"/>
  </sheetPr>
  <dimension ref="B1:N62"/>
  <sheetViews>
    <sheetView showGridLines="0" topLeftCell="A7" zoomScaleNormal="100" workbookViewId="0"/>
  </sheetViews>
  <sheetFormatPr baseColWidth="10" defaultColWidth="11.42578125" defaultRowHeight="14.25" x14ac:dyDescent="0.2"/>
  <cols>
    <col min="1" max="3" width="11.42578125" style="1"/>
    <col min="4" max="4" width="3.85546875" style="5" bestFit="1" customWidth="1"/>
    <col min="5" max="5" width="20.5703125" style="1" bestFit="1" customWidth="1"/>
    <col min="6" max="6" width="19.140625" style="1" customWidth="1"/>
    <col min="7" max="7" width="19.7109375" style="1" customWidth="1"/>
    <col min="8" max="8" width="22.425781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3"/>
      <c r="C2" s="21"/>
      <c r="D2" s="22"/>
      <c r="E2" s="52" t="s">
        <v>15</v>
      </c>
      <c r="F2" s="52"/>
      <c r="G2" s="52"/>
      <c r="H2" s="52"/>
      <c r="I2" s="52"/>
      <c r="J2" s="52"/>
      <c r="K2" s="52"/>
      <c r="L2" s="52"/>
      <c r="M2" s="55"/>
      <c r="N2" s="56"/>
    </row>
    <row r="3" spans="2:14" ht="29.25" customHeight="1" x14ac:dyDescent="0.2">
      <c r="B3" s="3"/>
      <c r="C3" s="23"/>
      <c r="D3" s="24"/>
      <c r="E3" s="53"/>
      <c r="F3" s="53"/>
      <c r="G3" s="53"/>
      <c r="H3" s="53"/>
      <c r="I3" s="53"/>
      <c r="J3" s="53"/>
      <c r="K3" s="53"/>
      <c r="L3" s="53"/>
      <c r="M3" s="57"/>
      <c r="N3" s="58"/>
    </row>
    <row r="4" spans="2:14" ht="24" customHeight="1" thickBot="1" x14ac:dyDescent="0.25">
      <c r="B4" s="3"/>
      <c r="C4" s="25"/>
      <c r="D4" s="26"/>
      <c r="E4" s="54"/>
      <c r="F4" s="54"/>
      <c r="G4" s="54"/>
      <c r="H4" s="54"/>
      <c r="I4" s="54"/>
      <c r="J4" s="54"/>
      <c r="K4" s="54"/>
      <c r="L4" s="54"/>
      <c r="M4" s="59"/>
      <c r="N4" s="60"/>
    </row>
    <row r="5" spans="2:14" ht="15" thickBot="1" x14ac:dyDescent="0.25"/>
    <row r="6" spans="2:14" ht="54" customHeight="1" x14ac:dyDescent="0.2">
      <c r="E6" s="61" t="s">
        <v>7</v>
      </c>
      <c r="F6" s="61"/>
      <c r="G6" s="12" t="s">
        <v>6</v>
      </c>
      <c r="H6" s="13" t="s">
        <v>10</v>
      </c>
      <c r="I6" s="62" t="s">
        <v>9</v>
      </c>
      <c r="J6" s="63"/>
      <c r="K6" s="63"/>
      <c r="L6" s="64"/>
    </row>
    <row r="7" spans="2:14" ht="52.5" customHeight="1" x14ac:dyDescent="0.2">
      <c r="E7" s="65" t="s">
        <v>32</v>
      </c>
      <c r="F7" s="65"/>
      <c r="G7" s="14">
        <f>1515%/100</f>
        <v>0.1515</v>
      </c>
      <c r="H7" s="34">
        <f>125*G7</f>
        <v>18.9375</v>
      </c>
      <c r="I7" s="66" t="s">
        <v>11</v>
      </c>
      <c r="J7" s="67"/>
      <c r="K7" s="67"/>
      <c r="L7" s="68"/>
    </row>
    <row r="8" spans="2:14" ht="52.5" customHeight="1" thickBot="1" x14ac:dyDescent="0.25">
      <c r="E8" s="65" t="s">
        <v>31</v>
      </c>
      <c r="F8" s="65"/>
      <c r="G8" s="14">
        <f>470%/100</f>
        <v>4.7E-2</v>
      </c>
      <c r="H8" s="34">
        <f>125*G8</f>
        <v>5.875</v>
      </c>
      <c r="I8" s="69"/>
      <c r="J8" s="70"/>
      <c r="K8" s="70"/>
      <c r="L8" s="71"/>
    </row>
    <row r="10" spans="2:14" ht="66" customHeight="1" thickBot="1" x14ac:dyDescent="0.25">
      <c r="B10" s="35"/>
      <c r="K10" s="105" t="s">
        <v>26</v>
      </c>
      <c r="L10" s="105"/>
    </row>
    <row r="11" spans="2:14" ht="67.5" customHeight="1" thickTop="1" x14ac:dyDescent="0.2">
      <c r="C11" s="73"/>
      <c r="D11" s="36"/>
      <c r="E11" s="12" t="s">
        <v>5</v>
      </c>
      <c r="F11" s="37" t="s">
        <v>8</v>
      </c>
      <c r="G11" s="37" t="s">
        <v>36</v>
      </c>
      <c r="H11" s="37" t="s">
        <v>19</v>
      </c>
      <c r="I11" s="37" t="s">
        <v>25</v>
      </c>
      <c r="J11" s="37" t="s">
        <v>22</v>
      </c>
      <c r="K11" s="17" t="s">
        <v>12</v>
      </c>
      <c r="L11" s="18" t="s">
        <v>13</v>
      </c>
    </row>
    <row r="12" spans="2:14" ht="42.75" customHeight="1" thickBot="1" x14ac:dyDescent="0.25">
      <c r="C12" s="73"/>
      <c r="E12" s="38" t="s">
        <v>3</v>
      </c>
      <c r="F12" s="15">
        <v>9</v>
      </c>
      <c r="G12" s="15">
        <v>33</v>
      </c>
      <c r="H12" s="15">
        <f>F12+G12</f>
        <v>42</v>
      </c>
      <c r="I12" s="15">
        <v>125</v>
      </c>
      <c r="J12" s="16">
        <f>H12/I12</f>
        <v>0.33600000000000002</v>
      </c>
      <c r="K12" s="19">
        <f>ROUNDUP(H7*J12,0)</f>
        <v>7</v>
      </c>
      <c r="L12" s="20">
        <f>ROUNDUP(H8*J12,0)</f>
        <v>2</v>
      </c>
      <c r="M12" s="2"/>
      <c r="N12" s="4"/>
    </row>
    <row r="13" spans="2:14" ht="15" thickTop="1" x14ac:dyDescent="0.2">
      <c r="G13" s="6"/>
      <c r="H13" s="6"/>
      <c r="I13" s="9"/>
      <c r="J13" s="10"/>
      <c r="K13" s="11"/>
      <c r="L13" s="11"/>
      <c r="M13" s="2"/>
    </row>
    <row r="14" spans="2:14" x14ac:dyDescent="0.2">
      <c r="G14" s="6"/>
      <c r="H14" s="6"/>
      <c r="I14" s="9"/>
      <c r="J14" s="10"/>
      <c r="K14" s="11"/>
      <c r="L14" s="11"/>
      <c r="M14" s="2"/>
    </row>
    <row r="15" spans="2:14" ht="87" customHeight="1" thickBot="1" x14ac:dyDescent="0.25">
      <c r="E15" s="74" t="s">
        <v>35</v>
      </c>
      <c r="F15" s="74"/>
      <c r="G15" s="74"/>
      <c r="H15" s="74"/>
      <c r="I15" s="74"/>
      <c r="J15" s="74"/>
      <c r="K15" s="74"/>
      <c r="L15" s="74"/>
      <c r="M15" s="2"/>
    </row>
    <row r="16" spans="2:14" ht="58.5" customHeight="1" x14ac:dyDescent="0.2">
      <c r="E16" s="107" t="s">
        <v>3</v>
      </c>
      <c r="F16" s="37" t="s">
        <v>37</v>
      </c>
      <c r="G16" s="37" t="s">
        <v>38</v>
      </c>
      <c r="H16" s="37" t="s">
        <v>20</v>
      </c>
      <c r="I16" s="106" t="s">
        <v>27</v>
      </c>
      <c r="J16" s="78"/>
      <c r="K16" s="78" t="s">
        <v>28</v>
      </c>
      <c r="L16" s="79"/>
      <c r="M16" s="2"/>
    </row>
    <row r="17" spans="5:13" ht="27.75" customHeight="1" thickBot="1" x14ac:dyDescent="0.25">
      <c r="E17" s="107"/>
      <c r="F17" s="39">
        <f>K12</f>
        <v>7</v>
      </c>
      <c r="G17" s="39">
        <f>L12</f>
        <v>2</v>
      </c>
      <c r="H17" s="40">
        <f>H12</f>
        <v>42</v>
      </c>
      <c r="I17" s="80">
        <f>F17/H17</f>
        <v>0.16666666666666666</v>
      </c>
      <c r="J17" s="81"/>
      <c r="K17" s="82">
        <f>G17/H17</f>
        <v>4.7619047619047616E-2</v>
      </c>
      <c r="L17" s="83"/>
      <c r="M17" s="2"/>
    </row>
    <row r="19" spans="5:13" ht="15" thickBot="1" x14ac:dyDescent="0.25">
      <c r="G19" s="6"/>
      <c r="H19" s="6"/>
      <c r="I19" s="9"/>
      <c r="J19" s="10"/>
      <c r="K19" s="11"/>
      <c r="L19" s="11"/>
      <c r="M19" s="2"/>
    </row>
    <row r="20" spans="5:13" ht="30.75" customHeight="1" x14ac:dyDescent="0.2">
      <c r="E20" s="88" t="s">
        <v>23</v>
      </c>
      <c r="F20" s="89"/>
      <c r="G20" s="89"/>
      <c r="H20" s="89"/>
      <c r="I20" s="89"/>
      <c r="J20" s="89"/>
      <c r="K20" s="89"/>
      <c r="L20" s="90"/>
      <c r="M20" s="2"/>
    </row>
    <row r="21" spans="5:13" ht="18.95" customHeight="1" x14ac:dyDescent="0.2">
      <c r="E21" s="91" t="s">
        <v>40</v>
      </c>
      <c r="F21" s="92"/>
      <c r="G21" s="92"/>
      <c r="H21" s="92"/>
      <c r="I21" s="92"/>
      <c r="J21" s="92"/>
      <c r="K21" s="92"/>
      <c r="L21" s="93"/>
      <c r="M21" s="2"/>
    </row>
    <row r="22" spans="5:13" ht="18.95" customHeight="1" x14ac:dyDescent="0.2">
      <c r="E22" s="94"/>
      <c r="F22" s="92"/>
      <c r="G22" s="92"/>
      <c r="H22" s="92"/>
      <c r="I22" s="92"/>
      <c r="J22" s="92"/>
      <c r="K22" s="92"/>
      <c r="L22" s="93"/>
      <c r="M22" s="2"/>
    </row>
    <row r="23" spans="5:13" ht="18.95" customHeight="1" x14ac:dyDescent="0.2">
      <c r="E23" s="94"/>
      <c r="F23" s="92"/>
      <c r="G23" s="92"/>
      <c r="H23" s="92"/>
      <c r="I23" s="92"/>
      <c r="J23" s="92"/>
      <c r="K23" s="92"/>
      <c r="L23" s="93"/>
      <c r="M23" s="2"/>
    </row>
    <row r="24" spans="5:13" ht="18.95" customHeight="1" x14ac:dyDescent="0.2">
      <c r="E24" s="94"/>
      <c r="F24" s="92"/>
      <c r="G24" s="92"/>
      <c r="H24" s="92"/>
      <c r="I24" s="92"/>
      <c r="J24" s="92"/>
      <c r="K24" s="92"/>
      <c r="L24" s="93"/>
      <c r="M24" s="2"/>
    </row>
    <row r="25" spans="5:13" ht="26.25" customHeight="1" x14ac:dyDescent="0.2">
      <c r="E25" s="94"/>
      <c r="F25" s="92"/>
      <c r="G25" s="92"/>
      <c r="H25" s="92"/>
      <c r="I25" s="92"/>
      <c r="J25" s="92"/>
      <c r="K25" s="92"/>
      <c r="L25" s="93"/>
      <c r="M25" s="2"/>
    </row>
    <row r="26" spans="5:13" x14ac:dyDescent="0.2">
      <c r="E26" s="32"/>
      <c r="F26" s="27"/>
      <c r="G26" s="95" t="s">
        <v>20</v>
      </c>
      <c r="H26" s="95"/>
      <c r="I26" s="95"/>
      <c r="J26" s="28" t="s">
        <v>21</v>
      </c>
      <c r="K26" s="29"/>
      <c r="L26" s="33"/>
      <c r="M26" s="2"/>
    </row>
    <row r="27" spans="5:13" x14ac:dyDescent="0.2">
      <c r="E27" s="32"/>
      <c r="F27" s="27"/>
      <c r="G27" s="30"/>
      <c r="H27" s="96" t="s">
        <v>24</v>
      </c>
      <c r="I27" s="96"/>
      <c r="J27" s="31"/>
      <c r="K27" s="29"/>
      <c r="L27" s="33"/>
      <c r="M27" s="2"/>
    </row>
    <row r="28" spans="5:13" ht="14.25" customHeight="1" x14ac:dyDescent="0.2">
      <c r="E28" s="97" t="s">
        <v>39</v>
      </c>
      <c r="F28" s="98"/>
      <c r="G28" s="98"/>
      <c r="H28" s="98"/>
      <c r="I28" s="98"/>
      <c r="J28" s="98"/>
      <c r="K28" s="98"/>
      <c r="L28" s="99"/>
      <c r="M28" s="2"/>
    </row>
    <row r="29" spans="5:13" x14ac:dyDescent="0.2">
      <c r="E29" s="100"/>
      <c r="F29" s="98"/>
      <c r="G29" s="98"/>
      <c r="H29" s="98"/>
      <c r="I29" s="98"/>
      <c r="J29" s="98"/>
      <c r="K29" s="98"/>
      <c r="L29" s="99"/>
      <c r="M29" s="2"/>
    </row>
    <row r="30" spans="5:13" x14ac:dyDescent="0.2">
      <c r="E30" s="100"/>
      <c r="F30" s="98"/>
      <c r="G30" s="98"/>
      <c r="H30" s="98"/>
      <c r="I30" s="98"/>
      <c r="J30" s="98"/>
      <c r="K30" s="98"/>
      <c r="L30" s="99"/>
      <c r="M30" s="2"/>
    </row>
    <row r="31" spans="5:13" ht="68.099999999999994" customHeight="1" thickBot="1" x14ac:dyDescent="0.25">
      <c r="E31" s="101"/>
      <c r="F31" s="102"/>
      <c r="G31" s="102"/>
      <c r="H31" s="102"/>
      <c r="I31" s="102"/>
      <c r="J31" s="102"/>
      <c r="K31" s="102"/>
      <c r="L31" s="103"/>
      <c r="M31" s="2"/>
    </row>
    <row r="32" spans="5:13" x14ac:dyDescent="0.2">
      <c r="G32" s="6"/>
      <c r="H32" s="6"/>
      <c r="I32" s="9"/>
      <c r="J32" s="10"/>
      <c r="K32" s="11"/>
      <c r="L32" s="11"/>
      <c r="M32" s="2"/>
    </row>
    <row r="33" spans="5:13" x14ac:dyDescent="0.2">
      <c r="G33" s="6"/>
      <c r="H33" s="6"/>
      <c r="I33" s="9"/>
      <c r="J33" s="10"/>
      <c r="K33" s="11"/>
      <c r="L33" s="11"/>
      <c r="M33" s="2"/>
    </row>
    <row r="34" spans="5:13" x14ac:dyDescent="0.2">
      <c r="G34" s="6"/>
      <c r="H34" s="6"/>
      <c r="I34" s="9"/>
      <c r="J34" s="10"/>
      <c r="K34" s="11"/>
      <c r="L34" s="11"/>
      <c r="M34" s="2"/>
    </row>
    <row r="35" spans="5:13" x14ac:dyDescent="0.2">
      <c r="G35" s="6"/>
      <c r="H35" s="6"/>
      <c r="I35" s="9"/>
      <c r="J35" s="10"/>
      <c r="K35" s="11"/>
      <c r="L35" s="11"/>
      <c r="M35" s="2"/>
    </row>
    <row r="36" spans="5:13" x14ac:dyDescent="0.2">
      <c r="G36" s="6"/>
      <c r="H36" s="6"/>
      <c r="I36" s="9"/>
      <c r="J36" s="10"/>
      <c r="K36" s="11"/>
      <c r="L36" s="11"/>
      <c r="M36" s="2"/>
    </row>
    <row r="37" spans="5:13" x14ac:dyDescent="0.2">
      <c r="G37" s="6"/>
      <c r="H37" s="6"/>
      <c r="I37" s="9"/>
      <c r="J37" s="10"/>
      <c r="K37" s="11"/>
      <c r="L37" s="11"/>
      <c r="M37" s="2"/>
    </row>
    <row r="38" spans="5:13" ht="21.75" customHeight="1" x14ac:dyDescent="0.2">
      <c r="E38" s="104"/>
      <c r="F38" s="104"/>
    </row>
    <row r="39" spans="5:13" ht="24" customHeight="1" x14ac:dyDescent="0.2">
      <c r="E39" s="104"/>
      <c r="F39" s="104"/>
    </row>
    <row r="42" spans="5:13" x14ac:dyDescent="0.2">
      <c r="E42" s="84"/>
      <c r="F42" s="84"/>
      <c r="G42" s="8"/>
    </row>
    <row r="43" spans="5:13" x14ac:dyDescent="0.2">
      <c r="E43" s="6"/>
      <c r="F43" s="5"/>
      <c r="G43" s="7"/>
    </row>
    <row r="44" spans="5:13" x14ac:dyDescent="0.2">
      <c r="E44" s="6"/>
      <c r="F44" s="5"/>
      <c r="G44" s="7"/>
    </row>
    <row r="45" spans="5:13" x14ac:dyDescent="0.2">
      <c r="E45" s="6"/>
      <c r="F45" s="5"/>
      <c r="G45" s="7"/>
    </row>
    <row r="46" spans="5:13" x14ac:dyDescent="0.2">
      <c r="E46" s="6"/>
      <c r="F46" s="5"/>
      <c r="G46" s="7"/>
    </row>
    <row r="47" spans="5:13" x14ac:dyDescent="0.2">
      <c r="E47" s="6"/>
      <c r="F47" s="5"/>
      <c r="G47" s="7"/>
    </row>
    <row r="48" spans="5:13" x14ac:dyDescent="0.2">
      <c r="E48" s="6"/>
      <c r="F48" s="5"/>
      <c r="G48" s="7"/>
    </row>
    <row r="49" spans="5:7" x14ac:dyDescent="0.2">
      <c r="E49" s="6"/>
      <c r="F49" s="5"/>
      <c r="G49" s="7"/>
    </row>
    <row r="50" spans="5:7" x14ac:dyDescent="0.2">
      <c r="E50" s="6"/>
      <c r="F50" s="5"/>
      <c r="G50" s="7"/>
    </row>
    <row r="51" spans="5:7" x14ac:dyDescent="0.2">
      <c r="E51" s="6"/>
      <c r="F51" s="5"/>
      <c r="G51" s="7"/>
    </row>
    <row r="52" spans="5:7" x14ac:dyDescent="0.2">
      <c r="E52" s="6"/>
      <c r="F52" s="5"/>
      <c r="G52" s="7"/>
    </row>
    <row r="53" spans="5:7" x14ac:dyDescent="0.2">
      <c r="E53" s="6"/>
      <c r="F53" s="5"/>
      <c r="G53" s="7"/>
    </row>
    <row r="54" spans="5:7" x14ac:dyDescent="0.2">
      <c r="E54" s="6"/>
      <c r="F54" s="5"/>
      <c r="G54" s="7"/>
    </row>
    <row r="55" spans="5:7" x14ac:dyDescent="0.2">
      <c r="E55" s="6"/>
      <c r="F55" s="5"/>
      <c r="G55" s="7"/>
    </row>
    <row r="56" spans="5:7" x14ac:dyDescent="0.2">
      <c r="E56" s="6"/>
      <c r="F56" s="5"/>
      <c r="G56" s="7"/>
    </row>
    <row r="57" spans="5:7" x14ac:dyDescent="0.2">
      <c r="E57" s="6"/>
      <c r="F57" s="5"/>
      <c r="G57" s="7"/>
    </row>
    <row r="58" spans="5:7" x14ac:dyDescent="0.2">
      <c r="E58" s="6"/>
      <c r="F58" s="5"/>
      <c r="G58" s="7"/>
    </row>
    <row r="59" spans="5:7" x14ac:dyDescent="0.2">
      <c r="E59" s="6"/>
      <c r="F59" s="5"/>
      <c r="G59" s="7"/>
    </row>
    <row r="60" spans="5:7" x14ac:dyDescent="0.2">
      <c r="E60" s="6"/>
      <c r="F60" s="5"/>
      <c r="G60" s="7"/>
    </row>
    <row r="61" spans="5:7" x14ac:dyDescent="0.2">
      <c r="E61" s="6"/>
      <c r="F61" s="5"/>
      <c r="G61" s="7"/>
    </row>
    <row r="62" spans="5:7" x14ac:dyDescent="0.2">
      <c r="E62" s="6"/>
      <c r="F62" s="5"/>
      <c r="G62" s="7"/>
    </row>
  </sheetData>
  <sheetProtection algorithmName="SHA-512" hashValue="eqwjZYAZ0nf8rascxhkRuNBI1RqGHfLD1FgwaxaKwh2n5QjJhqkS1xnSXxOLhVbQ0kAQ7iKRCHwXNu9KlhwZOA==" saltValue="cAF2UCStvIRcdbtDs7XBuw==" spinCount="100000" sheet="1" objects="1" scenarios="1" selectLockedCells="1" selectUnlockedCells="1"/>
  <mergeCells count="22">
    <mergeCell ref="K10:L10"/>
    <mergeCell ref="C11:C12"/>
    <mergeCell ref="E15:L15"/>
    <mergeCell ref="E16:E17"/>
    <mergeCell ref="I16:J16"/>
    <mergeCell ref="K16:L16"/>
    <mergeCell ref="I17:J17"/>
    <mergeCell ref="K17:L17"/>
    <mergeCell ref="E2:L4"/>
    <mergeCell ref="M2:N4"/>
    <mergeCell ref="E6:F6"/>
    <mergeCell ref="I6:L6"/>
    <mergeCell ref="E7:F7"/>
    <mergeCell ref="I7:L8"/>
    <mergeCell ref="E8:F8"/>
    <mergeCell ref="E42:F42"/>
    <mergeCell ref="E20:L20"/>
    <mergeCell ref="E21:L25"/>
    <mergeCell ref="G26:I26"/>
    <mergeCell ref="H27:I27"/>
    <mergeCell ref="E28:L31"/>
    <mergeCell ref="E38:F39"/>
  </mergeCells>
  <pageMargins left="0.25" right="0.25" top="0.75" bottom="0.75" header="0.3" footer="0.3"/>
  <pageSetup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D1D1B"/>
    <pageSetUpPr fitToPage="1"/>
  </sheetPr>
  <dimension ref="B1:N62"/>
  <sheetViews>
    <sheetView showGridLines="0" zoomScaleNormal="100" workbookViewId="0"/>
  </sheetViews>
  <sheetFormatPr baseColWidth="10" defaultColWidth="11.42578125" defaultRowHeight="14.25" x14ac:dyDescent="0.2"/>
  <cols>
    <col min="1" max="3" width="11.42578125" style="1"/>
    <col min="4" max="4" width="3.85546875" style="5" bestFit="1" customWidth="1"/>
    <col min="5" max="5" width="20.5703125" style="1" bestFit="1" customWidth="1"/>
    <col min="6" max="6" width="19.140625" style="1" customWidth="1"/>
    <col min="7" max="7" width="19.7109375" style="1" customWidth="1"/>
    <col min="8" max="8" width="22.425781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3"/>
      <c r="C2" s="21"/>
      <c r="D2" s="22"/>
      <c r="E2" s="52" t="s">
        <v>16</v>
      </c>
      <c r="F2" s="52"/>
      <c r="G2" s="52"/>
      <c r="H2" s="52"/>
      <c r="I2" s="52"/>
      <c r="J2" s="52"/>
      <c r="K2" s="52"/>
      <c r="L2" s="52"/>
      <c r="M2" s="55"/>
      <c r="N2" s="56"/>
    </row>
    <row r="3" spans="2:14" ht="29.25" customHeight="1" x14ac:dyDescent="0.2">
      <c r="B3" s="3"/>
      <c r="C3" s="23"/>
      <c r="D3" s="24"/>
      <c r="E3" s="53"/>
      <c r="F3" s="53"/>
      <c r="G3" s="53"/>
      <c r="H3" s="53"/>
      <c r="I3" s="53"/>
      <c r="J3" s="53"/>
      <c r="K3" s="53"/>
      <c r="L3" s="53"/>
      <c r="M3" s="57"/>
      <c r="N3" s="58"/>
    </row>
    <row r="4" spans="2:14" ht="24" customHeight="1" thickBot="1" x14ac:dyDescent="0.25">
      <c r="B4" s="3"/>
      <c r="C4" s="25"/>
      <c r="D4" s="26"/>
      <c r="E4" s="54"/>
      <c r="F4" s="54"/>
      <c r="G4" s="54"/>
      <c r="H4" s="54"/>
      <c r="I4" s="54"/>
      <c r="J4" s="54"/>
      <c r="K4" s="54"/>
      <c r="L4" s="54"/>
      <c r="M4" s="59"/>
      <c r="N4" s="60"/>
    </row>
    <row r="5" spans="2:14" ht="15" thickBot="1" x14ac:dyDescent="0.25"/>
    <row r="6" spans="2:14" ht="54" customHeight="1" x14ac:dyDescent="0.2">
      <c r="E6" s="61" t="s">
        <v>7</v>
      </c>
      <c r="F6" s="61"/>
      <c r="G6" s="12" t="s">
        <v>6</v>
      </c>
      <c r="H6" s="13" t="s">
        <v>10</v>
      </c>
      <c r="I6" s="62" t="s">
        <v>9</v>
      </c>
      <c r="J6" s="63"/>
      <c r="K6" s="63"/>
      <c r="L6" s="64"/>
    </row>
    <row r="7" spans="2:14" ht="52.5" customHeight="1" x14ac:dyDescent="0.2">
      <c r="E7" s="65" t="s">
        <v>32</v>
      </c>
      <c r="F7" s="65"/>
      <c r="G7" s="14">
        <f>1515%/100</f>
        <v>0.1515</v>
      </c>
      <c r="H7" s="34">
        <f>125*G7</f>
        <v>18.9375</v>
      </c>
      <c r="I7" s="66" t="s">
        <v>11</v>
      </c>
      <c r="J7" s="67"/>
      <c r="K7" s="67"/>
      <c r="L7" s="68"/>
    </row>
    <row r="8" spans="2:14" ht="52.5" customHeight="1" thickBot="1" x14ac:dyDescent="0.25">
      <c r="E8" s="65" t="s">
        <v>31</v>
      </c>
      <c r="F8" s="65"/>
      <c r="G8" s="14">
        <f>470%/100</f>
        <v>4.7E-2</v>
      </c>
      <c r="H8" s="34">
        <f>125*G8</f>
        <v>5.875</v>
      </c>
      <c r="I8" s="69"/>
      <c r="J8" s="70"/>
      <c r="K8" s="70"/>
      <c r="L8" s="71"/>
    </row>
    <row r="10" spans="2:14" ht="66" customHeight="1" thickBot="1" x14ac:dyDescent="0.25">
      <c r="B10" s="35"/>
      <c r="K10" s="105" t="s">
        <v>26</v>
      </c>
      <c r="L10" s="105"/>
    </row>
    <row r="11" spans="2:14" ht="67.5" customHeight="1" thickTop="1" x14ac:dyDescent="0.2">
      <c r="C11" s="73"/>
      <c r="D11" s="36"/>
      <c r="E11" s="12" t="s">
        <v>5</v>
      </c>
      <c r="F11" s="37" t="s">
        <v>8</v>
      </c>
      <c r="G11" s="37" t="s">
        <v>36</v>
      </c>
      <c r="H11" s="37" t="s">
        <v>19</v>
      </c>
      <c r="I11" s="37" t="s">
        <v>25</v>
      </c>
      <c r="J11" s="37" t="s">
        <v>22</v>
      </c>
      <c r="K11" s="17" t="s">
        <v>12</v>
      </c>
      <c r="L11" s="18" t="s">
        <v>13</v>
      </c>
    </row>
    <row r="12" spans="2:14" ht="42.75" customHeight="1" thickBot="1" x14ac:dyDescent="0.25">
      <c r="C12" s="73"/>
      <c r="E12" s="38" t="s">
        <v>2</v>
      </c>
      <c r="F12" s="15">
        <v>17</v>
      </c>
      <c r="G12" s="15">
        <v>33</v>
      </c>
      <c r="H12" s="15">
        <f>F12+G12</f>
        <v>50</v>
      </c>
      <c r="I12" s="15">
        <v>125</v>
      </c>
      <c r="J12" s="16">
        <f>H12/I12</f>
        <v>0.4</v>
      </c>
      <c r="K12" s="19">
        <f>ROUNDUP(H7*J12,0)</f>
        <v>8</v>
      </c>
      <c r="L12" s="20">
        <f>ROUNDUP(H8*J12,0)</f>
        <v>3</v>
      </c>
      <c r="M12" s="2"/>
      <c r="N12" s="4"/>
    </row>
    <row r="13" spans="2:14" ht="15" thickTop="1" x14ac:dyDescent="0.2">
      <c r="G13" s="6"/>
      <c r="H13" s="6"/>
      <c r="I13" s="9"/>
      <c r="J13" s="10"/>
      <c r="K13" s="11"/>
      <c r="L13" s="11"/>
      <c r="M13" s="2"/>
    </row>
    <row r="14" spans="2:14" x14ac:dyDescent="0.2">
      <c r="G14" s="6"/>
      <c r="H14" s="6"/>
      <c r="I14" s="9"/>
      <c r="J14" s="10"/>
      <c r="K14" s="11"/>
      <c r="L14" s="11"/>
      <c r="M14" s="2"/>
    </row>
    <row r="15" spans="2:14" ht="87" customHeight="1" thickBot="1" x14ac:dyDescent="0.25">
      <c r="E15" s="74" t="s">
        <v>35</v>
      </c>
      <c r="F15" s="74"/>
      <c r="G15" s="74"/>
      <c r="H15" s="74"/>
      <c r="I15" s="74"/>
      <c r="J15" s="74"/>
      <c r="K15" s="74"/>
      <c r="L15" s="74"/>
      <c r="M15" s="2"/>
    </row>
    <row r="16" spans="2:14" ht="58.5" customHeight="1" x14ac:dyDescent="0.2">
      <c r="E16" s="107" t="s">
        <v>2</v>
      </c>
      <c r="F16" s="37" t="s">
        <v>37</v>
      </c>
      <c r="G16" s="37" t="s">
        <v>38</v>
      </c>
      <c r="H16" s="37" t="s">
        <v>20</v>
      </c>
      <c r="I16" s="106" t="s">
        <v>27</v>
      </c>
      <c r="J16" s="78"/>
      <c r="K16" s="78" t="s">
        <v>28</v>
      </c>
      <c r="L16" s="79"/>
      <c r="M16" s="2"/>
    </row>
    <row r="17" spans="5:13" ht="27.75" customHeight="1" thickBot="1" x14ac:dyDescent="0.25">
      <c r="E17" s="107"/>
      <c r="F17" s="39">
        <f>K12</f>
        <v>8</v>
      </c>
      <c r="G17" s="39">
        <f>L12</f>
        <v>3</v>
      </c>
      <c r="H17" s="40">
        <f>H12</f>
        <v>50</v>
      </c>
      <c r="I17" s="80">
        <f>F17/H17</f>
        <v>0.16</v>
      </c>
      <c r="J17" s="81"/>
      <c r="K17" s="82">
        <f>G17/H17</f>
        <v>0.06</v>
      </c>
      <c r="L17" s="83"/>
      <c r="M17" s="2"/>
    </row>
    <row r="19" spans="5:13" ht="15" thickBot="1" x14ac:dyDescent="0.25">
      <c r="G19" s="6"/>
      <c r="H19" s="6"/>
      <c r="I19" s="9"/>
      <c r="J19" s="10"/>
      <c r="K19" s="11"/>
      <c r="L19" s="11"/>
      <c r="M19" s="2"/>
    </row>
    <row r="20" spans="5:13" ht="30.75" customHeight="1" x14ac:dyDescent="0.2">
      <c r="E20" s="88" t="s">
        <v>23</v>
      </c>
      <c r="F20" s="89"/>
      <c r="G20" s="89"/>
      <c r="H20" s="89"/>
      <c r="I20" s="89"/>
      <c r="J20" s="89"/>
      <c r="K20" s="89"/>
      <c r="L20" s="90"/>
      <c r="M20" s="2"/>
    </row>
    <row r="21" spans="5:13" ht="18.95" customHeight="1" x14ac:dyDescent="0.2">
      <c r="E21" s="91" t="s">
        <v>40</v>
      </c>
      <c r="F21" s="92"/>
      <c r="G21" s="92"/>
      <c r="H21" s="92"/>
      <c r="I21" s="92"/>
      <c r="J21" s="92"/>
      <c r="K21" s="92"/>
      <c r="L21" s="93"/>
      <c r="M21" s="2"/>
    </row>
    <row r="22" spans="5:13" ht="18.95" customHeight="1" x14ac:dyDescent="0.2">
      <c r="E22" s="94"/>
      <c r="F22" s="92"/>
      <c r="G22" s="92"/>
      <c r="H22" s="92"/>
      <c r="I22" s="92"/>
      <c r="J22" s="92"/>
      <c r="K22" s="92"/>
      <c r="L22" s="93"/>
      <c r="M22" s="2"/>
    </row>
    <row r="23" spans="5:13" ht="18.95" customHeight="1" x14ac:dyDescent="0.2">
      <c r="E23" s="94"/>
      <c r="F23" s="92"/>
      <c r="G23" s="92"/>
      <c r="H23" s="92"/>
      <c r="I23" s="92"/>
      <c r="J23" s="92"/>
      <c r="K23" s="92"/>
      <c r="L23" s="93"/>
      <c r="M23" s="2"/>
    </row>
    <row r="24" spans="5:13" ht="18.95" customHeight="1" x14ac:dyDescent="0.2">
      <c r="E24" s="94"/>
      <c r="F24" s="92"/>
      <c r="G24" s="92"/>
      <c r="H24" s="92"/>
      <c r="I24" s="92"/>
      <c r="J24" s="92"/>
      <c r="K24" s="92"/>
      <c r="L24" s="93"/>
      <c r="M24" s="2"/>
    </row>
    <row r="25" spans="5:13" ht="26.25" customHeight="1" x14ac:dyDescent="0.2">
      <c r="E25" s="94"/>
      <c r="F25" s="92"/>
      <c r="G25" s="92"/>
      <c r="H25" s="92"/>
      <c r="I25" s="92"/>
      <c r="J25" s="92"/>
      <c r="K25" s="92"/>
      <c r="L25" s="93"/>
      <c r="M25" s="2"/>
    </row>
    <row r="26" spans="5:13" x14ac:dyDescent="0.2">
      <c r="E26" s="32"/>
      <c r="F26" s="27"/>
      <c r="G26" s="95" t="s">
        <v>20</v>
      </c>
      <c r="H26" s="95"/>
      <c r="I26" s="95"/>
      <c r="J26" s="28" t="s">
        <v>21</v>
      </c>
      <c r="K26" s="29"/>
      <c r="L26" s="33"/>
      <c r="M26" s="2"/>
    </row>
    <row r="27" spans="5:13" x14ac:dyDescent="0.2">
      <c r="E27" s="32"/>
      <c r="F27" s="27"/>
      <c r="G27" s="30"/>
      <c r="H27" s="96" t="s">
        <v>24</v>
      </c>
      <c r="I27" s="96"/>
      <c r="J27" s="31"/>
      <c r="K27" s="29"/>
      <c r="L27" s="33"/>
      <c r="M27" s="2"/>
    </row>
    <row r="28" spans="5:13" ht="14.25" customHeight="1" x14ac:dyDescent="0.2">
      <c r="E28" s="97" t="s">
        <v>39</v>
      </c>
      <c r="F28" s="98"/>
      <c r="G28" s="98"/>
      <c r="H28" s="98"/>
      <c r="I28" s="98"/>
      <c r="J28" s="98"/>
      <c r="K28" s="98"/>
      <c r="L28" s="99"/>
      <c r="M28" s="2"/>
    </row>
    <row r="29" spans="5:13" x14ac:dyDescent="0.2">
      <c r="E29" s="100"/>
      <c r="F29" s="98"/>
      <c r="G29" s="98"/>
      <c r="H29" s="98"/>
      <c r="I29" s="98"/>
      <c r="J29" s="98"/>
      <c r="K29" s="98"/>
      <c r="L29" s="99"/>
      <c r="M29" s="2"/>
    </row>
    <row r="30" spans="5:13" x14ac:dyDescent="0.2">
      <c r="E30" s="100"/>
      <c r="F30" s="98"/>
      <c r="G30" s="98"/>
      <c r="H30" s="98"/>
      <c r="I30" s="98"/>
      <c r="J30" s="98"/>
      <c r="K30" s="98"/>
      <c r="L30" s="99"/>
      <c r="M30" s="2"/>
    </row>
    <row r="31" spans="5:13" ht="68.099999999999994" customHeight="1" thickBot="1" x14ac:dyDescent="0.25">
      <c r="E31" s="101"/>
      <c r="F31" s="102"/>
      <c r="G31" s="102"/>
      <c r="H31" s="102"/>
      <c r="I31" s="102"/>
      <c r="J31" s="102"/>
      <c r="K31" s="102"/>
      <c r="L31" s="103"/>
      <c r="M31" s="2"/>
    </row>
    <row r="32" spans="5:13" x14ac:dyDescent="0.2">
      <c r="G32" s="6"/>
      <c r="H32" s="6"/>
      <c r="I32" s="9"/>
      <c r="J32" s="10"/>
      <c r="K32" s="11"/>
      <c r="L32" s="11"/>
      <c r="M32" s="2"/>
    </row>
    <row r="33" spans="5:13" x14ac:dyDescent="0.2">
      <c r="G33" s="6"/>
      <c r="H33" s="6"/>
      <c r="I33" s="9"/>
      <c r="J33" s="10"/>
      <c r="K33" s="11"/>
      <c r="L33" s="11"/>
      <c r="M33" s="2"/>
    </row>
    <row r="34" spans="5:13" x14ac:dyDescent="0.2">
      <c r="G34" s="6"/>
      <c r="H34" s="6"/>
      <c r="I34" s="9"/>
      <c r="J34" s="10"/>
      <c r="K34" s="11"/>
      <c r="L34" s="11"/>
      <c r="M34" s="2"/>
    </row>
    <row r="35" spans="5:13" x14ac:dyDescent="0.2">
      <c r="G35" s="6"/>
      <c r="H35" s="6"/>
      <c r="I35" s="9"/>
      <c r="J35" s="10"/>
      <c r="K35" s="11"/>
      <c r="L35" s="11"/>
      <c r="M35" s="2"/>
    </row>
    <row r="36" spans="5:13" x14ac:dyDescent="0.2">
      <c r="G36" s="6"/>
      <c r="H36" s="6"/>
      <c r="I36" s="9"/>
      <c r="J36" s="10"/>
      <c r="K36" s="11"/>
      <c r="L36" s="11"/>
      <c r="M36" s="2"/>
    </row>
    <row r="37" spans="5:13" x14ac:dyDescent="0.2">
      <c r="G37" s="6"/>
      <c r="H37" s="6"/>
      <c r="I37" s="9"/>
      <c r="J37" s="10"/>
      <c r="K37" s="11"/>
      <c r="L37" s="11"/>
      <c r="M37" s="2"/>
    </row>
    <row r="38" spans="5:13" ht="21.75" customHeight="1" x14ac:dyDescent="0.2">
      <c r="E38" s="104"/>
      <c r="F38" s="104"/>
    </row>
    <row r="39" spans="5:13" ht="24" customHeight="1" x14ac:dyDescent="0.2">
      <c r="E39" s="104"/>
      <c r="F39" s="104"/>
    </row>
    <row r="42" spans="5:13" x14ac:dyDescent="0.2">
      <c r="E42" s="84"/>
      <c r="F42" s="84"/>
      <c r="G42" s="8"/>
    </row>
    <row r="43" spans="5:13" x14ac:dyDescent="0.2">
      <c r="E43" s="6"/>
      <c r="F43" s="5"/>
      <c r="G43" s="7"/>
    </row>
    <row r="44" spans="5:13" x14ac:dyDescent="0.2">
      <c r="E44" s="6"/>
      <c r="F44" s="5"/>
      <c r="G44" s="7"/>
    </row>
    <row r="45" spans="5:13" x14ac:dyDescent="0.2">
      <c r="E45" s="6"/>
      <c r="F45" s="5"/>
      <c r="G45" s="7"/>
    </row>
    <row r="46" spans="5:13" x14ac:dyDescent="0.2">
      <c r="E46" s="6"/>
      <c r="F46" s="5"/>
      <c r="G46" s="7"/>
    </row>
    <row r="47" spans="5:13" x14ac:dyDescent="0.2">
      <c r="E47" s="6"/>
      <c r="F47" s="5"/>
      <c r="G47" s="7"/>
    </row>
    <row r="48" spans="5:13" x14ac:dyDescent="0.2">
      <c r="E48" s="6"/>
      <c r="F48" s="5"/>
      <c r="G48" s="7"/>
    </row>
    <row r="49" spans="5:7" x14ac:dyDescent="0.2">
      <c r="E49" s="6"/>
      <c r="F49" s="5"/>
      <c r="G49" s="7"/>
    </row>
    <row r="50" spans="5:7" x14ac:dyDescent="0.2">
      <c r="E50" s="6"/>
      <c r="F50" s="5"/>
      <c r="G50" s="7"/>
    </row>
    <row r="51" spans="5:7" x14ac:dyDescent="0.2">
      <c r="E51" s="6"/>
      <c r="F51" s="5"/>
      <c r="G51" s="7"/>
    </row>
    <row r="52" spans="5:7" x14ac:dyDescent="0.2">
      <c r="E52" s="6"/>
      <c r="F52" s="5"/>
      <c r="G52" s="7"/>
    </row>
    <row r="53" spans="5:7" x14ac:dyDescent="0.2">
      <c r="E53" s="6"/>
      <c r="F53" s="5"/>
      <c r="G53" s="7"/>
    </row>
    <row r="54" spans="5:7" x14ac:dyDescent="0.2">
      <c r="E54" s="6"/>
      <c r="F54" s="5"/>
      <c r="G54" s="7"/>
    </row>
    <row r="55" spans="5:7" x14ac:dyDescent="0.2">
      <c r="E55" s="6"/>
      <c r="F55" s="5"/>
      <c r="G55" s="7"/>
    </row>
    <row r="56" spans="5:7" x14ac:dyDescent="0.2">
      <c r="E56" s="6"/>
      <c r="F56" s="5"/>
      <c r="G56" s="7"/>
    </row>
    <row r="57" spans="5:7" x14ac:dyDescent="0.2">
      <c r="E57" s="6"/>
      <c r="F57" s="5"/>
      <c r="G57" s="7"/>
    </row>
    <row r="58" spans="5:7" x14ac:dyDescent="0.2">
      <c r="E58" s="6"/>
      <c r="F58" s="5"/>
      <c r="G58" s="7"/>
    </row>
    <row r="59" spans="5:7" x14ac:dyDescent="0.2">
      <c r="E59" s="6"/>
      <c r="F59" s="5"/>
      <c r="G59" s="7"/>
    </row>
    <row r="60" spans="5:7" x14ac:dyDescent="0.2">
      <c r="E60" s="6"/>
      <c r="F60" s="5"/>
      <c r="G60" s="7"/>
    </row>
    <row r="61" spans="5:7" x14ac:dyDescent="0.2">
      <c r="E61" s="6"/>
      <c r="F61" s="5"/>
      <c r="G61" s="7"/>
    </row>
    <row r="62" spans="5:7" x14ac:dyDescent="0.2">
      <c r="E62" s="6"/>
      <c r="F62" s="5"/>
      <c r="G62" s="7"/>
    </row>
  </sheetData>
  <sheetProtection algorithmName="SHA-512" hashValue="Ojgt8pn4cCUhA+XFOWfQUWOdOSkCg8VNGzs8A8ssxTEiXUUs6tZbG/k9sK8KxsCR46fvD+8Z4bURDKdGHgTNMw==" saltValue="0ST5dLVCdYIINR768H6mEA==" spinCount="100000" sheet="1" objects="1" scenarios="1" selectLockedCells="1" selectUnlockedCells="1"/>
  <mergeCells count="22">
    <mergeCell ref="I16:J16"/>
    <mergeCell ref="K16:L16"/>
    <mergeCell ref="K10:L10"/>
    <mergeCell ref="C11:C12"/>
    <mergeCell ref="E15:L15"/>
    <mergeCell ref="E16:E17"/>
    <mergeCell ref="I17:J17"/>
    <mergeCell ref="K17:L17"/>
    <mergeCell ref="E2:L4"/>
    <mergeCell ref="M2:N4"/>
    <mergeCell ref="E6:F6"/>
    <mergeCell ref="I6:L6"/>
    <mergeCell ref="E7:F7"/>
    <mergeCell ref="I7:L8"/>
    <mergeCell ref="E8:F8"/>
    <mergeCell ref="E42:F42"/>
    <mergeCell ref="E20:L20"/>
    <mergeCell ref="E21:L25"/>
    <mergeCell ref="G26:I26"/>
    <mergeCell ref="H27:I27"/>
    <mergeCell ref="E28:L31"/>
    <mergeCell ref="E38:F39"/>
  </mergeCells>
  <pageMargins left="0.25" right="0.25" top="0.75" bottom="0.75" header="0.3" footer="0.3"/>
  <pageSetup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D1D1B"/>
    <pageSetUpPr fitToPage="1"/>
  </sheetPr>
  <dimension ref="B1:N62"/>
  <sheetViews>
    <sheetView showGridLines="0" zoomScaleNormal="100" workbookViewId="0"/>
  </sheetViews>
  <sheetFormatPr baseColWidth="10" defaultColWidth="11.42578125" defaultRowHeight="14.25" x14ac:dyDescent="0.2"/>
  <cols>
    <col min="1" max="3" width="11.42578125" style="1"/>
    <col min="4" max="4" width="3.85546875" style="5" bestFit="1" customWidth="1"/>
    <col min="5" max="5" width="20.5703125" style="1" bestFit="1" customWidth="1"/>
    <col min="6" max="6" width="19.140625" style="1" customWidth="1"/>
    <col min="7" max="7" width="19.7109375" style="1" customWidth="1"/>
    <col min="8" max="8" width="22.425781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3"/>
      <c r="C2" s="21"/>
      <c r="D2" s="22"/>
      <c r="E2" s="52" t="s">
        <v>17</v>
      </c>
      <c r="F2" s="52"/>
      <c r="G2" s="52"/>
      <c r="H2" s="52"/>
      <c r="I2" s="52"/>
      <c r="J2" s="52"/>
      <c r="K2" s="52"/>
      <c r="L2" s="52"/>
      <c r="M2" s="55"/>
      <c r="N2" s="56"/>
    </row>
    <row r="3" spans="2:14" ht="29.25" customHeight="1" x14ac:dyDescent="0.2">
      <c r="B3" s="3"/>
      <c r="C3" s="23"/>
      <c r="D3" s="24"/>
      <c r="E3" s="53"/>
      <c r="F3" s="53"/>
      <c r="G3" s="53"/>
      <c r="H3" s="53"/>
      <c r="I3" s="53"/>
      <c r="J3" s="53"/>
      <c r="K3" s="53"/>
      <c r="L3" s="53"/>
      <c r="M3" s="57"/>
      <c r="N3" s="58"/>
    </row>
    <row r="4" spans="2:14" ht="24" customHeight="1" thickBot="1" x14ac:dyDescent="0.25">
      <c r="B4" s="3"/>
      <c r="C4" s="25"/>
      <c r="D4" s="26"/>
      <c r="E4" s="54"/>
      <c r="F4" s="54"/>
      <c r="G4" s="54"/>
      <c r="H4" s="54"/>
      <c r="I4" s="54"/>
      <c r="J4" s="54"/>
      <c r="K4" s="54"/>
      <c r="L4" s="54"/>
      <c r="M4" s="59"/>
      <c r="N4" s="60"/>
    </row>
    <row r="5" spans="2:14" ht="15" thickBot="1" x14ac:dyDescent="0.25"/>
    <row r="6" spans="2:14" ht="54" customHeight="1" x14ac:dyDescent="0.2">
      <c r="E6" s="61" t="s">
        <v>7</v>
      </c>
      <c r="F6" s="61"/>
      <c r="G6" s="12" t="s">
        <v>6</v>
      </c>
      <c r="H6" s="13" t="s">
        <v>10</v>
      </c>
      <c r="I6" s="62" t="s">
        <v>9</v>
      </c>
      <c r="J6" s="63"/>
      <c r="K6" s="63"/>
      <c r="L6" s="64"/>
    </row>
    <row r="7" spans="2:14" ht="52.5" customHeight="1" x14ac:dyDescent="0.2">
      <c r="E7" s="65" t="s">
        <v>32</v>
      </c>
      <c r="F7" s="65"/>
      <c r="G7" s="14">
        <f>1515%/100</f>
        <v>0.1515</v>
      </c>
      <c r="H7" s="34">
        <f>125*G7</f>
        <v>18.9375</v>
      </c>
      <c r="I7" s="66" t="s">
        <v>11</v>
      </c>
      <c r="J7" s="67"/>
      <c r="K7" s="67"/>
      <c r="L7" s="68"/>
    </row>
    <row r="8" spans="2:14" ht="52.5" customHeight="1" thickBot="1" x14ac:dyDescent="0.25">
      <c r="E8" s="65" t="s">
        <v>31</v>
      </c>
      <c r="F8" s="65"/>
      <c r="G8" s="14">
        <f>470%/100</f>
        <v>4.7E-2</v>
      </c>
      <c r="H8" s="34">
        <f>125*G8</f>
        <v>5.875</v>
      </c>
      <c r="I8" s="69"/>
      <c r="J8" s="70"/>
      <c r="K8" s="70"/>
      <c r="L8" s="71"/>
    </row>
    <row r="10" spans="2:14" ht="66" customHeight="1" thickBot="1" x14ac:dyDescent="0.25">
      <c r="B10" s="35"/>
      <c r="K10" s="105" t="s">
        <v>26</v>
      </c>
      <c r="L10" s="105"/>
    </row>
    <row r="11" spans="2:14" ht="67.5" customHeight="1" thickTop="1" x14ac:dyDescent="0.2">
      <c r="C11" s="73"/>
      <c r="D11" s="36"/>
      <c r="E11" s="12" t="s">
        <v>5</v>
      </c>
      <c r="F11" s="37" t="s">
        <v>8</v>
      </c>
      <c r="G11" s="37" t="s">
        <v>36</v>
      </c>
      <c r="H11" s="37" t="s">
        <v>19</v>
      </c>
      <c r="I11" s="37" t="s">
        <v>25</v>
      </c>
      <c r="J11" s="37" t="s">
        <v>22</v>
      </c>
      <c r="K11" s="17" t="s">
        <v>12</v>
      </c>
      <c r="L11" s="18" t="s">
        <v>13</v>
      </c>
    </row>
    <row r="12" spans="2:14" ht="42.75" customHeight="1" thickBot="1" x14ac:dyDescent="0.25">
      <c r="C12" s="73"/>
      <c r="E12" s="38" t="s">
        <v>0</v>
      </c>
      <c r="F12" s="15">
        <v>25</v>
      </c>
      <c r="G12" s="15">
        <v>33</v>
      </c>
      <c r="H12" s="15">
        <f>F12+G12</f>
        <v>58</v>
      </c>
      <c r="I12" s="15">
        <v>125</v>
      </c>
      <c r="J12" s="16">
        <f>H12/I12</f>
        <v>0.46400000000000002</v>
      </c>
      <c r="K12" s="19">
        <f>ROUNDUP(H7*J12,0)</f>
        <v>9</v>
      </c>
      <c r="L12" s="20">
        <f>ROUNDUP(H8*J12,0)</f>
        <v>3</v>
      </c>
      <c r="M12" s="2"/>
      <c r="N12" s="4"/>
    </row>
    <row r="13" spans="2:14" ht="15" thickTop="1" x14ac:dyDescent="0.2">
      <c r="G13" s="6"/>
      <c r="H13" s="6"/>
      <c r="I13" s="9"/>
      <c r="J13" s="10"/>
      <c r="K13" s="11"/>
      <c r="L13" s="11"/>
      <c r="M13" s="2"/>
    </row>
    <row r="14" spans="2:14" x14ac:dyDescent="0.2">
      <c r="G14" s="6"/>
      <c r="H14" s="6"/>
      <c r="I14" s="9"/>
      <c r="J14" s="10"/>
      <c r="K14" s="11"/>
      <c r="L14" s="11"/>
      <c r="M14" s="2"/>
    </row>
    <row r="15" spans="2:14" ht="87" customHeight="1" thickBot="1" x14ac:dyDescent="0.25">
      <c r="E15" s="74" t="s">
        <v>35</v>
      </c>
      <c r="F15" s="74"/>
      <c r="G15" s="74"/>
      <c r="H15" s="74"/>
      <c r="I15" s="74"/>
      <c r="J15" s="74"/>
      <c r="K15" s="74"/>
      <c r="L15" s="74"/>
      <c r="M15" s="2"/>
    </row>
    <row r="16" spans="2:14" ht="58.5" customHeight="1" x14ac:dyDescent="0.2">
      <c r="E16" s="108" t="s">
        <v>0</v>
      </c>
      <c r="F16" s="37" t="s">
        <v>37</v>
      </c>
      <c r="G16" s="37" t="s">
        <v>38</v>
      </c>
      <c r="H16" s="37" t="s">
        <v>20</v>
      </c>
      <c r="I16" s="106" t="s">
        <v>27</v>
      </c>
      <c r="J16" s="78"/>
      <c r="K16" s="78" t="s">
        <v>28</v>
      </c>
      <c r="L16" s="79"/>
      <c r="M16" s="2"/>
    </row>
    <row r="17" spans="5:13" ht="27.75" customHeight="1" thickBot="1" x14ac:dyDescent="0.25">
      <c r="E17" s="108"/>
      <c r="F17" s="39">
        <f>K12</f>
        <v>9</v>
      </c>
      <c r="G17" s="39">
        <f>L12</f>
        <v>3</v>
      </c>
      <c r="H17" s="40">
        <f>H12</f>
        <v>58</v>
      </c>
      <c r="I17" s="80">
        <f>F17/H17</f>
        <v>0.15517241379310345</v>
      </c>
      <c r="J17" s="81"/>
      <c r="K17" s="82">
        <f>G17/H17</f>
        <v>5.1724137931034482E-2</v>
      </c>
      <c r="L17" s="83"/>
      <c r="M17" s="2"/>
    </row>
    <row r="19" spans="5:13" ht="15" thickBot="1" x14ac:dyDescent="0.25">
      <c r="G19" s="6"/>
      <c r="H19" s="6"/>
      <c r="I19" s="9"/>
      <c r="J19" s="10"/>
      <c r="K19" s="11"/>
      <c r="L19" s="11"/>
      <c r="M19" s="2"/>
    </row>
    <row r="20" spans="5:13" ht="30.75" customHeight="1" x14ac:dyDescent="0.2">
      <c r="E20" s="88" t="s">
        <v>23</v>
      </c>
      <c r="F20" s="89"/>
      <c r="G20" s="89"/>
      <c r="H20" s="89"/>
      <c r="I20" s="89"/>
      <c r="J20" s="89"/>
      <c r="K20" s="89"/>
      <c r="L20" s="90"/>
      <c r="M20" s="2"/>
    </row>
    <row r="21" spans="5:13" ht="18.95" customHeight="1" x14ac:dyDescent="0.2">
      <c r="E21" s="91" t="s">
        <v>40</v>
      </c>
      <c r="F21" s="92"/>
      <c r="G21" s="92"/>
      <c r="H21" s="92"/>
      <c r="I21" s="92"/>
      <c r="J21" s="92"/>
      <c r="K21" s="92"/>
      <c r="L21" s="93"/>
      <c r="M21" s="2"/>
    </row>
    <row r="22" spans="5:13" ht="18.95" customHeight="1" x14ac:dyDescent="0.2">
      <c r="E22" s="94"/>
      <c r="F22" s="92"/>
      <c r="G22" s="92"/>
      <c r="H22" s="92"/>
      <c r="I22" s="92"/>
      <c r="J22" s="92"/>
      <c r="K22" s="92"/>
      <c r="L22" s="93"/>
      <c r="M22" s="2"/>
    </row>
    <row r="23" spans="5:13" ht="18.95" customHeight="1" x14ac:dyDescent="0.2">
      <c r="E23" s="94"/>
      <c r="F23" s="92"/>
      <c r="G23" s="92"/>
      <c r="H23" s="92"/>
      <c r="I23" s="92"/>
      <c r="J23" s="92"/>
      <c r="K23" s="92"/>
      <c r="L23" s="93"/>
      <c r="M23" s="2"/>
    </row>
    <row r="24" spans="5:13" ht="18.95" customHeight="1" x14ac:dyDescent="0.2">
      <c r="E24" s="94"/>
      <c r="F24" s="92"/>
      <c r="G24" s="92"/>
      <c r="H24" s="92"/>
      <c r="I24" s="92"/>
      <c r="J24" s="92"/>
      <c r="K24" s="92"/>
      <c r="L24" s="93"/>
      <c r="M24" s="2"/>
    </row>
    <row r="25" spans="5:13" ht="26.25" customHeight="1" x14ac:dyDescent="0.2">
      <c r="E25" s="94"/>
      <c r="F25" s="92"/>
      <c r="G25" s="92"/>
      <c r="H25" s="92"/>
      <c r="I25" s="92"/>
      <c r="J25" s="92"/>
      <c r="K25" s="92"/>
      <c r="L25" s="93"/>
      <c r="M25" s="2"/>
    </row>
    <row r="26" spans="5:13" x14ac:dyDescent="0.2">
      <c r="E26" s="32"/>
      <c r="F26" s="27"/>
      <c r="G26" s="95" t="s">
        <v>20</v>
      </c>
      <c r="H26" s="95"/>
      <c r="I26" s="95"/>
      <c r="J26" s="28" t="s">
        <v>21</v>
      </c>
      <c r="K26" s="29"/>
      <c r="L26" s="33"/>
      <c r="M26" s="2"/>
    </row>
    <row r="27" spans="5:13" x14ac:dyDescent="0.2">
      <c r="E27" s="32"/>
      <c r="F27" s="27"/>
      <c r="G27" s="30"/>
      <c r="H27" s="96" t="s">
        <v>24</v>
      </c>
      <c r="I27" s="96"/>
      <c r="J27" s="31"/>
      <c r="K27" s="29"/>
      <c r="L27" s="33"/>
      <c r="M27" s="2"/>
    </row>
    <row r="28" spans="5:13" ht="14.25" customHeight="1" x14ac:dyDescent="0.2">
      <c r="E28" s="97" t="s">
        <v>39</v>
      </c>
      <c r="F28" s="98"/>
      <c r="G28" s="98"/>
      <c r="H28" s="98"/>
      <c r="I28" s="98"/>
      <c r="J28" s="98"/>
      <c r="K28" s="98"/>
      <c r="L28" s="99"/>
      <c r="M28" s="2"/>
    </row>
    <row r="29" spans="5:13" x14ac:dyDescent="0.2">
      <c r="E29" s="100"/>
      <c r="F29" s="98"/>
      <c r="G29" s="98"/>
      <c r="H29" s="98"/>
      <c r="I29" s="98"/>
      <c r="J29" s="98"/>
      <c r="K29" s="98"/>
      <c r="L29" s="99"/>
      <c r="M29" s="2"/>
    </row>
    <row r="30" spans="5:13" x14ac:dyDescent="0.2">
      <c r="E30" s="100"/>
      <c r="F30" s="98"/>
      <c r="G30" s="98"/>
      <c r="H30" s="98"/>
      <c r="I30" s="98"/>
      <c r="J30" s="98"/>
      <c r="K30" s="98"/>
      <c r="L30" s="99"/>
      <c r="M30" s="2"/>
    </row>
    <row r="31" spans="5:13" ht="68.099999999999994" customHeight="1" thickBot="1" x14ac:dyDescent="0.25">
      <c r="E31" s="101"/>
      <c r="F31" s="102"/>
      <c r="G31" s="102"/>
      <c r="H31" s="102"/>
      <c r="I31" s="102"/>
      <c r="J31" s="102"/>
      <c r="K31" s="102"/>
      <c r="L31" s="103"/>
      <c r="M31" s="2"/>
    </row>
    <row r="32" spans="5:13" x14ac:dyDescent="0.2">
      <c r="G32" s="6"/>
      <c r="H32" s="6"/>
      <c r="I32" s="9"/>
      <c r="J32" s="10"/>
      <c r="K32" s="11"/>
      <c r="L32" s="11"/>
      <c r="M32" s="2"/>
    </row>
    <row r="33" spans="5:13" x14ac:dyDescent="0.2">
      <c r="G33" s="6"/>
      <c r="H33" s="6"/>
      <c r="I33" s="9"/>
      <c r="J33" s="10"/>
      <c r="K33" s="11"/>
      <c r="L33" s="11"/>
      <c r="M33" s="2"/>
    </row>
    <row r="34" spans="5:13" x14ac:dyDescent="0.2">
      <c r="G34" s="6"/>
      <c r="H34" s="6"/>
      <c r="I34" s="9"/>
      <c r="J34" s="10"/>
      <c r="K34" s="11"/>
      <c r="L34" s="11"/>
      <c r="M34" s="2"/>
    </row>
    <row r="35" spans="5:13" x14ac:dyDescent="0.2">
      <c r="G35" s="6"/>
      <c r="H35" s="6"/>
      <c r="I35" s="9"/>
      <c r="J35" s="10"/>
      <c r="K35" s="11"/>
      <c r="L35" s="11"/>
      <c r="M35" s="2"/>
    </row>
    <row r="36" spans="5:13" x14ac:dyDescent="0.2">
      <c r="G36" s="6"/>
      <c r="H36" s="6"/>
      <c r="I36" s="9"/>
      <c r="J36" s="10"/>
      <c r="K36" s="11"/>
      <c r="L36" s="11"/>
      <c r="M36" s="2"/>
    </row>
    <row r="37" spans="5:13" x14ac:dyDescent="0.2">
      <c r="G37" s="6"/>
      <c r="H37" s="6"/>
      <c r="I37" s="9"/>
      <c r="J37" s="10"/>
      <c r="K37" s="11"/>
      <c r="L37" s="11"/>
      <c r="M37" s="2"/>
    </row>
    <row r="38" spans="5:13" ht="21.75" customHeight="1" x14ac:dyDescent="0.2">
      <c r="E38" s="104"/>
      <c r="F38" s="104"/>
    </row>
    <row r="39" spans="5:13" ht="24" customHeight="1" x14ac:dyDescent="0.2">
      <c r="E39" s="104"/>
      <c r="F39" s="104"/>
    </row>
    <row r="42" spans="5:13" x14ac:dyDescent="0.2">
      <c r="E42" s="84"/>
      <c r="F42" s="84"/>
      <c r="G42" s="8"/>
    </row>
    <row r="43" spans="5:13" x14ac:dyDescent="0.2">
      <c r="E43" s="6"/>
      <c r="F43" s="5"/>
      <c r="G43" s="7"/>
    </row>
    <row r="44" spans="5:13" x14ac:dyDescent="0.2">
      <c r="E44" s="6"/>
      <c r="F44" s="5"/>
      <c r="G44" s="7"/>
    </row>
    <row r="45" spans="5:13" x14ac:dyDescent="0.2">
      <c r="E45" s="6"/>
      <c r="F45" s="5"/>
      <c r="G45" s="7"/>
    </row>
    <row r="46" spans="5:13" x14ac:dyDescent="0.2">
      <c r="E46" s="6"/>
      <c r="F46" s="5"/>
      <c r="G46" s="7"/>
    </row>
    <row r="47" spans="5:13" x14ac:dyDescent="0.2">
      <c r="E47" s="6"/>
      <c r="F47" s="5"/>
      <c r="G47" s="7"/>
    </row>
    <row r="48" spans="5:13" x14ac:dyDescent="0.2">
      <c r="E48" s="6"/>
      <c r="F48" s="5"/>
      <c r="G48" s="7"/>
    </row>
    <row r="49" spans="5:7" x14ac:dyDescent="0.2">
      <c r="E49" s="6"/>
      <c r="F49" s="5"/>
      <c r="G49" s="7"/>
    </row>
    <row r="50" spans="5:7" x14ac:dyDescent="0.2">
      <c r="E50" s="6"/>
      <c r="F50" s="5"/>
      <c r="G50" s="7"/>
    </row>
    <row r="51" spans="5:7" x14ac:dyDescent="0.2">
      <c r="E51" s="6"/>
      <c r="F51" s="5"/>
      <c r="G51" s="7"/>
    </row>
    <row r="52" spans="5:7" x14ac:dyDescent="0.2">
      <c r="E52" s="6"/>
      <c r="F52" s="5"/>
      <c r="G52" s="7"/>
    </row>
    <row r="53" spans="5:7" x14ac:dyDescent="0.2">
      <c r="E53" s="6"/>
      <c r="F53" s="5"/>
      <c r="G53" s="7"/>
    </row>
    <row r="54" spans="5:7" x14ac:dyDescent="0.2">
      <c r="E54" s="6"/>
      <c r="F54" s="5"/>
      <c r="G54" s="7"/>
    </row>
    <row r="55" spans="5:7" x14ac:dyDescent="0.2">
      <c r="E55" s="6"/>
      <c r="F55" s="5"/>
      <c r="G55" s="7"/>
    </row>
    <row r="56" spans="5:7" x14ac:dyDescent="0.2">
      <c r="E56" s="6"/>
      <c r="F56" s="5"/>
      <c r="G56" s="7"/>
    </row>
    <row r="57" spans="5:7" x14ac:dyDescent="0.2">
      <c r="E57" s="6"/>
      <c r="F57" s="5"/>
      <c r="G57" s="7"/>
    </row>
    <row r="58" spans="5:7" x14ac:dyDescent="0.2">
      <c r="E58" s="6"/>
      <c r="F58" s="5"/>
      <c r="G58" s="7"/>
    </row>
    <row r="59" spans="5:7" x14ac:dyDescent="0.2">
      <c r="E59" s="6"/>
      <c r="F59" s="5"/>
      <c r="G59" s="7"/>
    </row>
    <row r="60" spans="5:7" x14ac:dyDescent="0.2">
      <c r="E60" s="6"/>
      <c r="F60" s="5"/>
      <c r="G60" s="7"/>
    </row>
    <row r="61" spans="5:7" x14ac:dyDescent="0.2">
      <c r="E61" s="6"/>
      <c r="F61" s="5"/>
      <c r="G61" s="7"/>
    </row>
    <row r="62" spans="5:7" x14ac:dyDescent="0.2">
      <c r="E62" s="6"/>
      <c r="F62" s="5"/>
      <c r="G62" s="7"/>
    </row>
  </sheetData>
  <sheetProtection algorithmName="SHA-512" hashValue="4wxXOcm7/Uqr+xPds4bRqbM350sMdLpIHWobP6t+aXBCGgx1dq9ZNraA1GYbCpj55fBw5k4n3gnqs7iBFIycvQ==" saltValue="BRmB4nhg149y+KDagwNHlQ==" spinCount="100000" sheet="1" objects="1" scenarios="1" selectLockedCells="1" selectUnlockedCells="1"/>
  <mergeCells count="22">
    <mergeCell ref="K10:L10"/>
    <mergeCell ref="C11:C12"/>
    <mergeCell ref="E15:L15"/>
    <mergeCell ref="E16:E17"/>
    <mergeCell ref="I16:J16"/>
    <mergeCell ref="K16:L16"/>
    <mergeCell ref="I17:J17"/>
    <mergeCell ref="K17:L17"/>
    <mergeCell ref="E2:L4"/>
    <mergeCell ref="M2:N4"/>
    <mergeCell ref="E6:F6"/>
    <mergeCell ref="I6:L6"/>
    <mergeCell ref="E7:F7"/>
    <mergeCell ref="I7:L8"/>
    <mergeCell ref="E8:F8"/>
    <mergeCell ref="E42:F42"/>
    <mergeCell ref="E20:L20"/>
    <mergeCell ref="E21:L25"/>
    <mergeCell ref="G26:I26"/>
    <mergeCell ref="H27:I27"/>
    <mergeCell ref="E28:L31"/>
    <mergeCell ref="E38:F39"/>
  </mergeCells>
  <pageMargins left="0.25" right="0.25" top="0.75" bottom="0.75" header="0.3" footer="0.3"/>
  <pageSetup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D1D1B"/>
    <pageSetUpPr fitToPage="1"/>
  </sheetPr>
  <dimension ref="B1:N62"/>
  <sheetViews>
    <sheetView showGridLines="0" zoomScaleNormal="100" workbookViewId="0"/>
  </sheetViews>
  <sheetFormatPr baseColWidth="10" defaultColWidth="11.42578125" defaultRowHeight="14.25" x14ac:dyDescent="0.2"/>
  <cols>
    <col min="1" max="3" width="11.42578125" style="1"/>
    <col min="4" max="4" width="3.85546875" style="5" bestFit="1" customWidth="1"/>
    <col min="5" max="5" width="20.5703125" style="1" bestFit="1" customWidth="1"/>
    <col min="6" max="6" width="19.140625" style="1" customWidth="1"/>
    <col min="7" max="7" width="19.7109375" style="1" customWidth="1"/>
    <col min="8" max="8" width="22.42578125" style="1" customWidth="1"/>
    <col min="9" max="9" width="16.85546875" style="1" customWidth="1"/>
    <col min="10" max="10" width="22.5703125" style="1" customWidth="1"/>
    <col min="11" max="12" width="17.42578125" style="1" customWidth="1"/>
    <col min="13" max="16384" width="11.42578125" style="1"/>
  </cols>
  <sheetData>
    <row r="1" spans="2:14" ht="15" thickBot="1" x14ac:dyDescent="0.25"/>
    <row r="2" spans="2:14" ht="28.5" customHeight="1" x14ac:dyDescent="0.2">
      <c r="B2" s="3"/>
      <c r="C2" s="21"/>
      <c r="D2" s="22"/>
      <c r="E2" s="52" t="s">
        <v>18</v>
      </c>
      <c r="F2" s="52"/>
      <c r="G2" s="52"/>
      <c r="H2" s="52"/>
      <c r="I2" s="52"/>
      <c r="J2" s="52"/>
      <c r="K2" s="52"/>
      <c r="L2" s="52"/>
      <c r="M2" s="55"/>
      <c r="N2" s="56"/>
    </row>
    <row r="3" spans="2:14" ht="29.25" customHeight="1" x14ac:dyDescent="0.2">
      <c r="B3" s="3"/>
      <c r="C3" s="23"/>
      <c r="D3" s="24"/>
      <c r="E3" s="53"/>
      <c r="F3" s="53"/>
      <c r="G3" s="53"/>
      <c r="H3" s="53"/>
      <c r="I3" s="53"/>
      <c r="J3" s="53"/>
      <c r="K3" s="53"/>
      <c r="L3" s="53"/>
      <c r="M3" s="57"/>
      <c r="N3" s="58"/>
    </row>
    <row r="4" spans="2:14" ht="24" customHeight="1" thickBot="1" x14ac:dyDescent="0.25">
      <c r="B4" s="3"/>
      <c r="C4" s="25"/>
      <c r="D4" s="26"/>
      <c r="E4" s="54"/>
      <c r="F4" s="54"/>
      <c r="G4" s="54"/>
      <c r="H4" s="54"/>
      <c r="I4" s="54"/>
      <c r="J4" s="54"/>
      <c r="K4" s="54"/>
      <c r="L4" s="54"/>
      <c r="M4" s="59"/>
      <c r="N4" s="60"/>
    </row>
    <row r="5" spans="2:14" ht="15" thickBot="1" x14ac:dyDescent="0.25"/>
    <row r="6" spans="2:14" ht="54" customHeight="1" x14ac:dyDescent="0.2">
      <c r="E6" s="61" t="s">
        <v>7</v>
      </c>
      <c r="F6" s="61"/>
      <c r="G6" s="12" t="s">
        <v>6</v>
      </c>
      <c r="H6" s="13" t="s">
        <v>10</v>
      </c>
      <c r="I6" s="62" t="s">
        <v>9</v>
      </c>
      <c r="J6" s="63"/>
      <c r="K6" s="63"/>
      <c r="L6" s="64"/>
    </row>
    <row r="7" spans="2:14" ht="52.5" customHeight="1" x14ac:dyDescent="0.2">
      <c r="E7" s="65" t="s">
        <v>32</v>
      </c>
      <c r="F7" s="65"/>
      <c r="G7" s="14">
        <f>1515%/100</f>
        <v>0.1515</v>
      </c>
      <c r="H7" s="34">
        <f>125*G7</f>
        <v>18.9375</v>
      </c>
      <c r="I7" s="66" t="s">
        <v>11</v>
      </c>
      <c r="J7" s="67"/>
      <c r="K7" s="67"/>
      <c r="L7" s="68"/>
    </row>
    <row r="8" spans="2:14" ht="52.5" customHeight="1" thickBot="1" x14ac:dyDescent="0.25">
      <c r="E8" s="65" t="s">
        <v>31</v>
      </c>
      <c r="F8" s="65"/>
      <c r="G8" s="14">
        <f>470%/100</f>
        <v>4.7E-2</v>
      </c>
      <c r="H8" s="34">
        <f>125*G8</f>
        <v>5.875</v>
      </c>
      <c r="I8" s="69"/>
      <c r="J8" s="70"/>
      <c r="K8" s="70"/>
      <c r="L8" s="71"/>
    </row>
    <row r="10" spans="2:14" ht="66" customHeight="1" thickBot="1" x14ac:dyDescent="0.25">
      <c r="B10" s="35"/>
      <c r="K10" s="105" t="s">
        <v>26</v>
      </c>
      <c r="L10" s="105"/>
    </row>
    <row r="11" spans="2:14" ht="67.5" customHeight="1" thickTop="1" x14ac:dyDescent="0.2">
      <c r="C11" s="73"/>
      <c r="D11" s="36"/>
      <c r="E11" s="12" t="s">
        <v>5</v>
      </c>
      <c r="F11" s="37" t="s">
        <v>8</v>
      </c>
      <c r="G11" s="37" t="s">
        <v>36</v>
      </c>
      <c r="H11" s="37" t="s">
        <v>19</v>
      </c>
      <c r="I11" s="37" t="s">
        <v>25</v>
      </c>
      <c r="J11" s="37" t="s">
        <v>22</v>
      </c>
      <c r="K11" s="17" t="s">
        <v>12</v>
      </c>
      <c r="L11" s="18" t="s">
        <v>13</v>
      </c>
    </row>
    <row r="12" spans="2:14" ht="42.75" customHeight="1" thickBot="1" x14ac:dyDescent="0.25">
      <c r="C12" s="73"/>
      <c r="E12" s="38" t="s">
        <v>1</v>
      </c>
      <c r="F12" s="15">
        <v>4</v>
      </c>
      <c r="G12" s="15">
        <v>33</v>
      </c>
      <c r="H12" s="15">
        <f>F12+G12</f>
        <v>37</v>
      </c>
      <c r="I12" s="15">
        <v>125</v>
      </c>
      <c r="J12" s="16">
        <f>H12/I12</f>
        <v>0.29599999999999999</v>
      </c>
      <c r="K12" s="19">
        <f>ROUNDUP(H7*J12,0)</f>
        <v>6</v>
      </c>
      <c r="L12" s="20">
        <f>ROUNDUP(H8*J12,0)</f>
        <v>2</v>
      </c>
      <c r="M12" s="2"/>
      <c r="N12" s="4"/>
    </row>
    <row r="13" spans="2:14" ht="15" thickTop="1" x14ac:dyDescent="0.2">
      <c r="G13" s="6"/>
      <c r="H13" s="6"/>
      <c r="I13" s="9"/>
      <c r="J13" s="10"/>
      <c r="K13" s="11"/>
      <c r="L13" s="11"/>
      <c r="M13" s="2"/>
    </row>
    <row r="14" spans="2:14" x14ac:dyDescent="0.2">
      <c r="G14" s="6"/>
      <c r="H14" s="6"/>
      <c r="I14" s="9"/>
      <c r="J14" s="10"/>
      <c r="K14" s="11"/>
      <c r="L14" s="11"/>
      <c r="M14" s="2"/>
    </row>
    <row r="15" spans="2:14" ht="87" customHeight="1" thickBot="1" x14ac:dyDescent="0.25">
      <c r="E15" s="74" t="s">
        <v>35</v>
      </c>
      <c r="F15" s="74"/>
      <c r="G15" s="74"/>
      <c r="H15" s="74"/>
      <c r="I15" s="74"/>
      <c r="J15" s="74"/>
      <c r="K15" s="74"/>
      <c r="L15" s="74"/>
      <c r="M15" s="2"/>
    </row>
    <row r="16" spans="2:14" ht="58.5" customHeight="1" x14ac:dyDescent="0.2">
      <c r="E16" s="75" t="s">
        <v>1</v>
      </c>
      <c r="F16" s="37" t="s">
        <v>37</v>
      </c>
      <c r="G16" s="37" t="s">
        <v>38</v>
      </c>
      <c r="H16" s="37" t="s">
        <v>20</v>
      </c>
      <c r="I16" s="106" t="s">
        <v>27</v>
      </c>
      <c r="J16" s="78"/>
      <c r="K16" s="78" t="s">
        <v>28</v>
      </c>
      <c r="L16" s="79"/>
      <c r="M16" s="2"/>
    </row>
    <row r="17" spans="5:13" ht="27.75" customHeight="1" thickBot="1" x14ac:dyDescent="0.25">
      <c r="E17" s="75"/>
      <c r="F17" s="39">
        <f>K12</f>
        <v>6</v>
      </c>
      <c r="G17" s="39">
        <f>L12</f>
        <v>2</v>
      </c>
      <c r="H17" s="40">
        <f>H12</f>
        <v>37</v>
      </c>
      <c r="I17" s="80">
        <f>F17/H17</f>
        <v>0.16216216216216217</v>
      </c>
      <c r="J17" s="81"/>
      <c r="K17" s="82">
        <f>G17/H17</f>
        <v>5.4054054054054057E-2</v>
      </c>
      <c r="L17" s="83"/>
      <c r="M17" s="2"/>
    </row>
    <row r="19" spans="5:13" ht="15" thickBot="1" x14ac:dyDescent="0.25">
      <c r="G19" s="6"/>
      <c r="H19" s="6"/>
      <c r="I19" s="9"/>
      <c r="J19" s="10"/>
      <c r="K19" s="11"/>
      <c r="L19" s="11"/>
      <c r="M19" s="2"/>
    </row>
    <row r="20" spans="5:13" ht="30.75" customHeight="1" x14ac:dyDescent="0.2">
      <c r="E20" s="88" t="s">
        <v>23</v>
      </c>
      <c r="F20" s="89"/>
      <c r="G20" s="89"/>
      <c r="H20" s="89"/>
      <c r="I20" s="89"/>
      <c r="J20" s="89"/>
      <c r="K20" s="89"/>
      <c r="L20" s="90"/>
      <c r="M20" s="2"/>
    </row>
    <row r="21" spans="5:13" ht="18.95" customHeight="1" x14ac:dyDescent="0.2">
      <c r="E21" s="91" t="s">
        <v>41</v>
      </c>
      <c r="F21" s="92"/>
      <c r="G21" s="92"/>
      <c r="H21" s="92"/>
      <c r="I21" s="92"/>
      <c r="J21" s="92"/>
      <c r="K21" s="92"/>
      <c r="L21" s="93"/>
      <c r="M21" s="2"/>
    </row>
    <row r="22" spans="5:13" ht="18.95" customHeight="1" x14ac:dyDescent="0.2">
      <c r="E22" s="94"/>
      <c r="F22" s="92"/>
      <c r="G22" s="92"/>
      <c r="H22" s="92"/>
      <c r="I22" s="92"/>
      <c r="J22" s="92"/>
      <c r="K22" s="92"/>
      <c r="L22" s="93"/>
      <c r="M22" s="2"/>
    </row>
    <row r="23" spans="5:13" ht="18.95" customHeight="1" x14ac:dyDescent="0.2">
      <c r="E23" s="94"/>
      <c r="F23" s="92"/>
      <c r="G23" s="92"/>
      <c r="H23" s="92"/>
      <c r="I23" s="92"/>
      <c r="J23" s="92"/>
      <c r="K23" s="92"/>
      <c r="L23" s="93"/>
      <c r="M23" s="2"/>
    </row>
    <row r="24" spans="5:13" ht="18.95" customHeight="1" x14ac:dyDescent="0.2">
      <c r="E24" s="94"/>
      <c r="F24" s="92"/>
      <c r="G24" s="92"/>
      <c r="H24" s="92"/>
      <c r="I24" s="92"/>
      <c r="J24" s="92"/>
      <c r="K24" s="92"/>
      <c r="L24" s="93"/>
      <c r="M24" s="2"/>
    </row>
    <row r="25" spans="5:13" ht="26.25" customHeight="1" x14ac:dyDescent="0.2">
      <c r="E25" s="94"/>
      <c r="F25" s="92"/>
      <c r="G25" s="92"/>
      <c r="H25" s="92"/>
      <c r="I25" s="92"/>
      <c r="J25" s="92"/>
      <c r="K25" s="92"/>
      <c r="L25" s="93"/>
      <c r="M25" s="2"/>
    </row>
    <row r="26" spans="5:13" x14ac:dyDescent="0.2">
      <c r="E26" s="32"/>
      <c r="F26" s="27"/>
      <c r="G26" s="95" t="s">
        <v>20</v>
      </c>
      <c r="H26" s="95"/>
      <c r="I26" s="95"/>
      <c r="J26" s="28" t="s">
        <v>21</v>
      </c>
      <c r="K26" s="29"/>
      <c r="L26" s="33"/>
      <c r="M26" s="2"/>
    </row>
    <row r="27" spans="5:13" x14ac:dyDescent="0.2">
      <c r="E27" s="32"/>
      <c r="F27" s="27"/>
      <c r="G27" s="30"/>
      <c r="H27" s="96" t="s">
        <v>24</v>
      </c>
      <c r="I27" s="96"/>
      <c r="J27" s="31"/>
      <c r="K27" s="29"/>
      <c r="L27" s="33"/>
      <c r="M27" s="2"/>
    </row>
    <row r="28" spans="5:13" ht="14.25" customHeight="1" x14ac:dyDescent="0.2">
      <c r="E28" s="97" t="s">
        <v>39</v>
      </c>
      <c r="F28" s="98"/>
      <c r="G28" s="98"/>
      <c r="H28" s="98"/>
      <c r="I28" s="98"/>
      <c r="J28" s="98"/>
      <c r="K28" s="98"/>
      <c r="L28" s="99"/>
      <c r="M28" s="2"/>
    </row>
    <row r="29" spans="5:13" x14ac:dyDescent="0.2">
      <c r="E29" s="100"/>
      <c r="F29" s="98"/>
      <c r="G29" s="98"/>
      <c r="H29" s="98"/>
      <c r="I29" s="98"/>
      <c r="J29" s="98"/>
      <c r="K29" s="98"/>
      <c r="L29" s="99"/>
      <c r="M29" s="2"/>
    </row>
    <row r="30" spans="5:13" x14ac:dyDescent="0.2">
      <c r="E30" s="100"/>
      <c r="F30" s="98"/>
      <c r="G30" s="98"/>
      <c r="H30" s="98"/>
      <c r="I30" s="98"/>
      <c r="J30" s="98"/>
      <c r="K30" s="98"/>
      <c r="L30" s="99"/>
      <c r="M30" s="2"/>
    </row>
    <row r="31" spans="5:13" ht="68.099999999999994" customHeight="1" thickBot="1" x14ac:dyDescent="0.25">
      <c r="E31" s="101"/>
      <c r="F31" s="102"/>
      <c r="G31" s="102"/>
      <c r="H31" s="102"/>
      <c r="I31" s="102"/>
      <c r="J31" s="102"/>
      <c r="K31" s="102"/>
      <c r="L31" s="103"/>
      <c r="M31" s="2"/>
    </row>
    <row r="32" spans="5:13" x14ac:dyDescent="0.2">
      <c r="G32" s="6"/>
      <c r="H32" s="6"/>
      <c r="I32" s="9"/>
      <c r="J32" s="10"/>
      <c r="K32" s="11"/>
      <c r="L32" s="11"/>
      <c r="M32" s="2"/>
    </row>
    <row r="33" spans="5:13" x14ac:dyDescent="0.2">
      <c r="G33" s="6"/>
      <c r="H33" s="6"/>
      <c r="I33" s="9"/>
      <c r="J33" s="10"/>
      <c r="K33" s="11"/>
      <c r="L33" s="11"/>
      <c r="M33" s="2"/>
    </row>
    <row r="34" spans="5:13" x14ac:dyDescent="0.2">
      <c r="G34" s="6"/>
      <c r="H34" s="6"/>
      <c r="I34" s="9"/>
      <c r="J34" s="10"/>
      <c r="K34" s="11"/>
      <c r="L34" s="11"/>
      <c r="M34" s="2"/>
    </row>
    <row r="35" spans="5:13" x14ac:dyDescent="0.2">
      <c r="G35" s="6"/>
      <c r="H35" s="6"/>
      <c r="I35" s="9"/>
      <c r="J35" s="10"/>
      <c r="K35" s="11"/>
      <c r="L35" s="11"/>
      <c r="M35" s="2"/>
    </row>
    <row r="36" spans="5:13" x14ac:dyDescent="0.2">
      <c r="G36" s="6"/>
      <c r="H36" s="6"/>
      <c r="I36" s="9"/>
      <c r="J36" s="10"/>
      <c r="K36" s="11"/>
      <c r="L36" s="11"/>
      <c r="M36" s="2"/>
    </row>
    <row r="37" spans="5:13" x14ac:dyDescent="0.2">
      <c r="G37" s="6"/>
      <c r="H37" s="6"/>
      <c r="I37" s="9"/>
      <c r="J37" s="10"/>
      <c r="K37" s="11"/>
      <c r="L37" s="11"/>
      <c r="M37" s="2"/>
    </row>
    <row r="38" spans="5:13" ht="21.75" customHeight="1" x14ac:dyDescent="0.2">
      <c r="E38" s="104"/>
      <c r="F38" s="104"/>
    </row>
    <row r="39" spans="5:13" ht="24" customHeight="1" x14ac:dyDescent="0.2">
      <c r="E39" s="104"/>
      <c r="F39" s="104"/>
    </row>
    <row r="42" spans="5:13" x14ac:dyDescent="0.2">
      <c r="E42" s="84"/>
      <c r="F42" s="84"/>
      <c r="G42" s="8"/>
    </row>
    <row r="43" spans="5:13" x14ac:dyDescent="0.2">
      <c r="E43" s="6"/>
      <c r="F43" s="5"/>
      <c r="G43" s="7"/>
    </row>
    <row r="44" spans="5:13" x14ac:dyDescent="0.2">
      <c r="E44" s="6"/>
      <c r="F44" s="5"/>
      <c r="G44" s="7"/>
    </row>
    <row r="45" spans="5:13" x14ac:dyDescent="0.2">
      <c r="E45" s="6"/>
      <c r="F45" s="5"/>
      <c r="G45" s="7"/>
    </row>
    <row r="46" spans="5:13" x14ac:dyDescent="0.2">
      <c r="E46" s="6"/>
      <c r="F46" s="5"/>
      <c r="G46" s="7"/>
    </row>
    <row r="47" spans="5:13" x14ac:dyDescent="0.2">
      <c r="E47" s="6"/>
      <c r="F47" s="5"/>
      <c r="G47" s="7"/>
    </row>
    <row r="48" spans="5:13" x14ac:dyDescent="0.2">
      <c r="E48" s="6"/>
      <c r="F48" s="5"/>
      <c r="G48" s="7"/>
    </row>
    <row r="49" spans="5:7" x14ac:dyDescent="0.2">
      <c r="E49" s="6"/>
      <c r="F49" s="5"/>
      <c r="G49" s="7"/>
    </row>
    <row r="50" spans="5:7" x14ac:dyDescent="0.2">
      <c r="E50" s="6"/>
      <c r="F50" s="5"/>
      <c r="G50" s="7"/>
    </row>
    <row r="51" spans="5:7" x14ac:dyDescent="0.2">
      <c r="E51" s="6"/>
      <c r="F51" s="5"/>
      <c r="G51" s="7"/>
    </row>
    <row r="52" spans="5:7" x14ac:dyDescent="0.2">
      <c r="E52" s="6"/>
      <c r="F52" s="5"/>
      <c r="G52" s="7"/>
    </row>
    <row r="53" spans="5:7" x14ac:dyDescent="0.2">
      <c r="E53" s="6"/>
      <c r="F53" s="5"/>
      <c r="G53" s="7"/>
    </row>
    <row r="54" spans="5:7" x14ac:dyDescent="0.2">
      <c r="E54" s="6"/>
      <c r="F54" s="5"/>
      <c r="G54" s="7"/>
    </row>
    <row r="55" spans="5:7" x14ac:dyDescent="0.2">
      <c r="E55" s="6"/>
      <c r="F55" s="5"/>
      <c r="G55" s="7"/>
    </row>
    <row r="56" spans="5:7" x14ac:dyDescent="0.2">
      <c r="E56" s="6"/>
      <c r="F56" s="5"/>
      <c r="G56" s="7"/>
    </row>
    <row r="57" spans="5:7" x14ac:dyDescent="0.2">
      <c r="E57" s="6"/>
      <c r="F57" s="5"/>
      <c r="G57" s="7"/>
    </row>
    <row r="58" spans="5:7" x14ac:dyDescent="0.2">
      <c r="E58" s="6"/>
      <c r="F58" s="5"/>
      <c r="G58" s="7"/>
    </row>
    <row r="59" spans="5:7" x14ac:dyDescent="0.2">
      <c r="E59" s="6"/>
      <c r="F59" s="5"/>
      <c r="G59" s="7"/>
    </row>
    <row r="60" spans="5:7" x14ac:dyDescent="0.2">
      <c r="E60" s="6"/>
      <c r="F60" s="5"/>
      <c r="G60" s="7"/>
    </row>
    <row r="61" spans="5:7" x14ac:dyDescent="0.2">
      <c r="E61" s="6"/>
      <c r="F61" s="5"/>
      <c r="G61" s="7"/>
    </row>
    <row r="62" spans="5:7" x14ac:dyDescent="0.2">
      <c r="E62" s="6"/>
      <c r="F62" s="5"/>
      <c r="G62" s="7"/>
    </row>
  </sheetData>
  <sheetProtection algorithmName="SHA-512" hashValue="J+6r6t3VR8+Syhkv0dYia70eNPpm73BLYDhxVzGMYdpN0E3EucUvRW8DClV9rT49l6SJ29/nXVeOYTVXHn9llg==" saltValue="TnTFDmX48CfOQTB1y0VAtQ==" spinCount="100000" sheet="1" objects="1" scenarios="1" selectLockedCells="1" selectUnlockedCells="1"/>
  <mergeCells count="22">
    <mergeCell ref="K10:L10"/>
    <mergeCell ref="C11:C12"/>
    <mergeCell ref="E15:L15"/>
    <mergeCell ref="E16:E17"/>
    <mergeCell ref="I16:J16"/>
    <mergeCell ref="K16:L16"/>
    <mergeCell ref="I17:J17"/>
    <mergeCell ref="K17:L17"/>
    <mergeCell ref="E2:L4"/>
    <mergeCell ref="M2:N4"/>
    <mergeCell ref="E6:F6"/>
    <mergeCell ref="I6:L6"/>
    <mergeCell ref="E7:F7"/>
    <mergeCell ref="I7:L8"/>
    <mergeCell ref="E8:F8"/>
    <mergeCell ref="E42:F42"/>
    <mergeCell ref="E20:L20"/>
    <mergeCell ref="E21:L25"/>
    <mergeCell ref="G26:I26"/>
    <mergeCell ref="H27:I27"/>
    <mergeCell ref="E28:L31"/>
    <mergeCell ref="E38:F39"/>
  </mergeCells>
  <pageMargins left="0.25" right="0.25" top="0.75" bottom="0.75" header="0.3" footer="0.3"/>
  <pageSetup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SIGAMOS HACIENDO HISTORIA EN J.</vt:lpstr>
      <vt:lpstr>MORENA</vt:lpstr>
      <vt:lpstr>PT</vt:lpstr>
      <vt:lpstr>PVEM</vt:lpstr>
      <vt:lpstr>HAGAMOS</vt:lpstr>
      <vt:lpstr>FUTURO</vt:lpstr>
      <vt:lpstr>FUTURO!Área_de_impresión</vt:lpstr>
      <vt:lpstr>HAGAMOS!Área_de_impresión</vt:lpstr>
      <vt:lpstr>MORENA!Área_de_impresión</vt:lpstr>
      <vt:lpstr>PT!Área_de_impresión</vt:lpstr>
      <vt:lpstr>PVEM!Área_de_impresión</vt:lpstr>
      <vt:lpstr>'SIGAMOS HACIENDO HISTORIA EN J.'!Área_de_impresión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 Alejandro Martínez Meléndez</dc:creator>
  <cp:keywords/>
  <dc:description/>
  <cp:lastModifiedBy>Alejandra Aguayo</cp:lastModifiedBy>
  <cp:revision/>
  <cp:lastPrinted>2024-02-12T05:00:40Z</cp:lastPrinted>
  <dcterms:created xsi:type="dcterms:W3CDTF">2023-07-05T15:29:31Z</dcterms:created>
  <dcterms:modified xsi:type="dcterms:W3CDTF">2024-02-16T20:49:12Z</dcterms:modified>
  <cp:category/>
  <cp:contentStatus/>
</cp:coreProperties>
</file>