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epcjalisco.org.mx\docs\Secretaria Ejecutiva\3. SESIONES CONSEJO GENERAL\Sesiones Consejo General 2024\6. Primera sesión ordinaria 31-enero-2024\Para firma\"/>
    </mc:Choice>
  </mc:AlternateContent>
  <xr:revisionPtr revIDLastSave="0" documentId="13_ncr:1_{6D3B107A-591F-4A1C-BECA-D740C813947A}" xr6:coauthVersionLast="47" xr6:coauthVersionMax="47" xr10:uidLastSave="{00000000-0000-0000-0000-000000000000}"/>
  <bookViews>
    <workbookView xWindow="-25320" yWindow="285" windowWidth="25440" windowHeight="15390" xr2:uid="{00000000-000D-0000-FFFF-FFFF00000000}"/>
  </bookViews>
  <sheets>
    <sheet name="AneI.Limit FP.Campaña.Dip" sheetId="4" r:id="rId1"/>
    <sheet name="AneII.Limite FPCampaña.Mpes" sheetId="1" r:id="rId2"/>
  </sheets>
  <definedNames>
    <definedName name="_xlnm.Print_Area" localSheetId="0">'AneI.Limit FP.Campaña.Dip'!$B$1:$F$21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G16" i="1"/>
  <c r="F16" i="1"/>
  <c r="D16" i="1"/>
  <c r="E16" i="1" s="1"/>
  <c r="C14" i="4"/>
  <c r="D14" i="4" s="1"/>
  <c r="E14" i="4"/>
  <c r="F14" i="4"/>
  <c r="D13" i="1" l="1"/>
  <c r="E13" i="1" s="1"/>
  <c r="E17" i="1"/>
  <c r="D15" i="1"/>
  <c r="E15" i="1" s="1"/>
  <c r="D14" i="1"/>
  <c r="E14" i="1" s="1"/>
  <c r="F13" i="1"/>
  <c r="G14" i="1"/>
  <c r="G15" i="1"/>
  <c r="G17" i="1"/>
  <c r="G13" i="1"/>
  <c r="F14" i="1"/>
  <c r="F15" i="1"/>
  <c r="F17" i="1"/>
</calcChain>
</file>

<file path=xl/sharedStrings.xml><?xml version="1.0" encoding="utf-8"?>
<sst xmlns="http://schemas.openxmlformats.org/spreadsheetml/2006/main" count="34" uniqueCount="32">
  <si>
    <t>CLAVE DE MUNICIPIO</t>
  </si>
  <si>
    <t>1.1 FÓRMULA DE CÁLCULO</t>
  </si>
  <si>
    <t>ZAPOTLÁN EL GRANDE</t>
  </si>
  <si>
    <t>PUERTO VALLARTA</t>
  </si>
  <si>
    <t>TEQUILA</t>
  </si>
  <si>
    <t>TONALÁ</t>
  </si>
  <si>
    <t xml:space="preserve"> </t>
  </si>
  <si>
    <t xml:space="preserve">1.2. Determinación de los montos de límites de financiamiento privado que podrán recibir las personas candidatas independientes para el cargo de Diputaciones, durante el desarrollo de sus campañas políticas del Proceso Electoral Local Concurrente 2023-2024 en el Estado de Jalisco. </t>
  </si>
  <si>
    <t>Artículos 56, párrafo 2 incisos b) y d) de la Ley General de Partidos Políticos; 13, Base V de la Constitución Política del Estado de Jalisco; 724 Y 733 párrafo 4 del Código Electoral del Estado de Jalisco; sentencia dictada en el expediente SUP-JDC-222/2018 y acumulados;  Tesis XVII/2019 .</t>
  </si>
  <si>
    <t xml:space="preserve">A N E X O     I </t>
  </si>
  <si>
    <t xml:space="preserve">1.2 Determinación de los montos de límites de financiamiento privado que podrán recibir las candidaturas independientes para el cargo de Munícipes, durante el desarrollo de sus campañas políticas del Proceso Electoral Local Concurrente 2023-2024 en el Estado de Jalisco. </t>
  </si>
  <si>
    <t xml:space="preserve">A N E X O   I I </t>
  </si>
  <si>
    <t>① Tope de gastos de campaña de munícipe correspondiente al Proceso Electoral Concurrente  2023-2024,  aprobado por el Consejo General de este Instituto mediante acuerdo IEPC-ACG-108/2023, del 21 de diciembre de 2023.
② Monto del financiamiento público  para gastos de campaña para candidaturas independientes para el proceso electoral local 2023-2024, aprobado por el Consejo General de l IEPC mediante acuerdo IEPC-ACG-044/2023, del 8 de agosto de 2023.   
③ = al 0.5% del Tope de gastos de gastos de campaña candidatura independiente de munícipes correspondiente al Proceso Electoral Local Concurrente 2023-2024
④ = al 10% del Tope de gastos de gastos de campaña candidatura independiente de munícipes correspondiente al Proceso Electoral Local Concurrente 2023-2024</t>
  </si>
  <si>
    <t xml:space="preserve">1. LÍMITES DE FINANCIAMIENTO PRIVADO QUE LAS PERSONAS CANDIDATAS INDEPENDIENTES AL CARGO DE DIPUTACIONES PODRAN RECIBIR PARA DESARROLLAR LOS ACTOS TENDIENTES A LA OBTENCIÓN DEL VOTO, PARA EL PROCESO ELECTORAL LOCAL CONCURRENTE 2023-2024 </t>
  </si>
  <si>
    <t>1. LÍMITES DE FINANCIAMIENTO PRIVADO QUE LAS CANDIDATURAS INDEPENDIENTES AL CARGO DE MUNÍCIPES, PODRÁN RECIBIR PARA DESARROLLAR LOS ACTOS TENDIENTES A LA OBTENCIÓN DEL VOTO, DEL PROCESO ELECTORAL LOCAL CONCURRENTE 2023-2024 EN EL ESTADO DE JALISCO.</t>
  </si>
  <si>
    <t xml:space="preserve">El financiamiento privado se constituye por las aportaciones que realicen la persona Candidata Independiente y sus simpatizantes, el cual sumado con el financiamiento público que reciba, no podrá rebasar en ningún caso, el tope de gasto para la elección de que se trate;   Si sólo se registra una sola planilla de munícipes en el municipio correspondiente, no podrá recibir financiamiento superior al 50% del total del monto para ese municipio. Las aportaciones, en dinero o en especie, que realice la persona candidata y sus simpatizantes para la campaña política por la que contienda, se ajustarán a los limites individuales siguientes:
De simpatizantes será el equivalente al 0.5 por ciento, el límite individual de aportaciones que podrán realizar la persona candidata será el equivalente al 10 por ciento de los topes de gastos de campaña correspondientes. </t>
  </si>
  <si>
    <t xml:space="preserve">El financiamiento privado se constituye por las aportaciones que realicen la persona Candidata Independiente y sus simpatizantes, el cual sumado con el financiamiento público que reciba, no podrá rebasar en ningún caso, el tope de gasto para la elección de que se trate;   Si sólo se registra una sola fórmula de diputados de mayoría relativa en el distrito correspondiente, no podrá recibir financiamiento superior al 50% del total del monto para ese distrito. Las aportaciones, en dinero o en especie, que realice la persona candidata y sus simpatizantes para la campaña política por la que contienda, se ajustarán a los limites individuales siguientes:
De simpatizantes será el equivalente al 0.5 por ciento, el límite individual de aportaciones que podrán realizar las personas aspirantes a candidaturas será el equivalente al 10 por ciento de los topes correspondientes. </t>
  </si>
  <si>
    <t>ZAPOPAN</t>
  </si>
  <si>
    <t xml:space="preserve">Artículos 56, párrafo 2 inciso b) (LGPP); 724 Y 733 párrafo 5 (CEEJ); jurisprudencia 10/2019; tesis XVII/2019 </t>
  </si>
  <si>
    <r>
      <rPr>
        <b/>
        <sz val="11"/>
        <color theme="0"/>
        <rFont val="Lucida Sans"/>
        <family val="2"/>
      </rPr>
      <t>MUNICIPIO</t>
    </r>
    <r>
      <rPr>
        <b/>
        <sz val="10"/>
        <color theme="0"/>
        <rFont val="Lucida Sans"/>
        <family val="2"/>
      </rPr>
      <t xml:space="preserve"> 
</t>
    </r>
    <r>
      <rPr>
        <b/>
        <sz val="9"/>
        <color theme="0"/>
        <rFont val="Lucida Sans"/>
        <family val="2"/>
      </rPr>
      <t>ÚNICAMENTE SE ENLISTAN AQUELLOS EN LOS QUE SE ENCUENTRA APROBADA POR EL CONSEJO GENERAL DEL IEPC JALISCO, ALGUNA ASPIRACIÓN A CANDIDATURA INDEPENDIENTE</t>
    </r>
  </si>
  <si>
    <t xml:space="preserve">Artículos 56, párrafo 2 inciso b) y d) (LGPP); 724 Y 733 párrafo 4 (CEEJ); Jurisprudencia 10/2019 y acumulados; tesis XVII/2019 </t>
  </si>
  <si>
    <t>Artículos 56, párrafo 2 incisos b) y d) de la Ley General de Partidos Políticos; 13, Base V de la Constitución Política del Estado de Jalisco; 724 Y 733 párrafo 4 del Código Electoral del Estado de Jalisco; Jurisprudencia 10/2019;  Tesis XVII/2019 .</t>
  </si>
  <si>
    <r>
      <t xml:space="preserve">LÍMITE INDIVIDUAL DE APORTACIONES QUE PODRÁN REALIZAR LOS SIMPATIZANTES RESPECTO DEL  TOPE DE GASTOS CORRESPONDIENTE         
0.5% </t>
    </r>
    <r>
      <rPr>
        <b/>
        <sz val="16"/>
        <color theme="0"/>
        <rFont val="Aptos Narrow"/>
        <family val="2"/>
      </rPr>
      <t>③</t>
    </r>
  </si>
  <si>
    <r>
      <t xml:space="preserve">LÍMITE INDIVIDUAL DE APORTACIONES QUE PODRÁN REALIZAR LA PERSONA ASPIRANTE A CANDIDATURA RESPECTO DEL TOPE DE GASTOS CORRESPONDIENTE  
10% </t>
    </r>
    <r>
      <rPr>
        <b/>
        <sz val="16"/>
        <color theme="0"/>
        <rFont val="Aptos Narrow"/>
        <family val="2"/>
      </rPr>
      <t>④</t>
    </r>
  </si>
  <si>
    <r>
      <t xml:space="preserve">LÍMITE INDIVIDUAL DE APORTACIONES QUE PODRÁN REALIZAR LA PERSONA  CANDIDATA RESPECTO DEL TOPE DE GASTOS CORRESPONDIENTE  10% </t>
    </r>
    <r>
      <rPr>
        <b/>
        <sz val="16"/>
        <color theme="0"/>
        <rFont val="Aptos Narrow"/>
        <family val="2"/>
      </rPr>
      <t>④</t>
    </r>
  </si>
  <si>
    <r>
      <t xml:space="preserve">TOPE DE GASTOS DE CAMPAÑA DE MUNÍCIPE CORRESPONDIENTE AL PROCESO ELECTORAL CONCURRENTE 
2023-2024 </t>
    </r>
    <r>
      <rPr>
        <b/>
        <sz val="16"/>
        <color theme="0"/>
        <rFont val="Aptos Narrow"/>
        <family val="2"/>
      </rPr>
      <t xml:space="preserve">①          </t>
    </r>
    <r>
      <rPr>
        <b/>
        <sz val="16"/>
        <color theme="0"/>
        <rFont val="Lucida Sans"/>
        <family val="2"/>
      </rPr>
      <t>(A)</t>
    </r>
  </si>
  <si>
    <r>
      <t xml:space="preserve">MENOS EL 50% DEL MONTO DEL FINANCIAMIENTO PÚBLICO  GASTOS DE CAMPAÑA QUE  CORRESPONDE A CANDIDATURAS INDEPENDIENTES PARA LA ELECCIÓN DE MUNÍCIPES DEL PROCESO ELECTORAL LOCAL 2023-2024. </t>
    </r>
    <r>
      <rPr>
        <b/>
        <sz val="16"/>
        <color theme="0"/>
        <rFont val="Aptos Narrow"/>
        <family val="2"/>
      </rPr>
      <t>②</t>
    </r>
    <r>
      <rPr>
        <b/>
        <sz val="9"/>
        <color theme="0"/>
        <rFont val="Lucida Sans"/>
        <family val="2"/>
      </rPr>
      <t xml:space="preserve">                                  </t>
    </r>
    <r>
      <rPr>
        <b/>
        <sz val="20"/>
        <color theme="0"/>
        <rFont val="Lucida Sans"/>
        <family val="2"/>
      </rPr>
      <t xml:space="preserve"> </t>
    </r>
    <r>
      <rPr>
        <b/>
        <sz val="16"/>
        <color theme="0"/>
        <rFont val="Lucida Sans"/>
        <family val="2"/>
      </rPr>
      <t>(B)</t>
    </r>
  </si>
  <si>
    <r>
      <t xml:space="preserve">MONTOS RELATIVOS A LOS LÍMITES DE FINANCIAMIENTO PRIVADO QUE LAS CANDIDATURAS INDEPENDIENTES AL CARGO DE MUNÍCIPES, PODRÁN RECIBIR PARA DESARROLLAR LOS ACTOS DE CAMPAÑA, DEL PROCESO ELECTORAL LOCAL CONCURRENTE 2023-2024 EN EL ESTADO DE JALISCO.                     </t>
    </r>
    <r>
      <rPr>
        <b/>
        <sz val="16"/>
        <color theme="0"/>
        <rFont val="Lucida Sans"/>
        <family val="2"/>
      </rPr>
      <t>=(A-B)</t>
    </r>
  </si>
  <si>
    <r>
      <t xml:space="preserve">TOPE DE GASTOS DE CAMPAÑA EN LAS ELECCIONES A DIPUTACIONES PARA EL PROCESO ELECTORAL CONCURRENTE 2023-2024 </t>
    </r>
    <r>
      <rPr>
        <b/>
        <sz val="16"/>
        <color theme="0"/>
        <rFont val="Aptos Narrow"/>
        <family val="2"/>
      </rPr>
      <t>①</t>
    </r>
    <r>
      <rPr>
        <b/>
        <sz val="9"/>
        <color theme="0"/>
        <rFont val="Lucida Sans"/>
        <family val="2"/>
      </rPr>
      <t xml:space="preserve">                                </t>
    </r>
    <r>
      <rPr>
        <b/>
        <sz val="16"/>
        <color theme="0"/>
        <rFont val="Lucida Sans"/>
        <family val="2"/>
      </rPr>
      <t>(A)</t>
    </r>
  </si>
  <si>
    <r>
      <t xml:space="preserve">MENOS EL 50% DEL MONTO DEL FINANCIAMIENTO PÚBLICO PARA  GASTOS DE CAMPAÑA QUE  CORRESPONDE A CANDIDATURAS INDEPENDIENTES PARA LA ELECCIÓN DE DIPUTACIONES DEL PROCESO ELECTORAL LOCAL 2023-2024. </t>
    </r>
    <r>
      <rPr>
        <b/>
        <sz val="16"/>
        <color theme="0"/>
        <rFont val="Aptos Narrow"/>
        <family val="2"/>
      </rPr>
      <t>②</t>
    </r>
    <r>
      <rPr>
        <b/>
        <sz val="9"/>
        <color theme="0"/>
        <rFont val="Lucida Sans"/>
        <family val="2"/>
      </rPr>
      <t xml:space="preserve">                                        </t>
    </r>
    <r>
      <rPr>
        <b/>
        <sz val="16"/>
        <color theme="0"/>
        <rFont val="Lucida Sans"/>
        <family val="2"/>
      </rPr>
      <t>(B)</t>
    </r>
  </si>
  <si>
    <r>
      <t xml:space="preserve">MONTOS RELATIVOS A LOS LÍMITES DE FINANCIAMIENTO PRIVADO QUE LAS CANDIDATURAS INDEPENDIENTES AL CARGO DE DIPUTACIONES, PODRÁN RECIBIR PARA DESARROLLAR LOS ACTOS DE CAMPAÑA, DEL PROCESO ELECTORAL LOCAL CONCURRENTE 2023-2024 EN EL ESTADO DE JALISCO.                  </t>
    </r>
    <r>
      <rPr>
        <b/>
        <sz val="16"/>
        <color theme="0"/>
        <rFont val="Lucida Sans"/>
        <family val="2"/>
      </rPr>
      <t>=(A-B)</t>
    </r>
    <r>
      <rPr>
        <b/>
        <sz val="9"/>
        <color theme="0"/>
        <rFont val="Lucida Sans"/>
        <family val="2"/>
      </rPr>
      <t xml:space="preserve">
</t>
    </r>
  </si>
  <si>
    <t>① Tope de gastos de campaña de diputaciones correspondiente al Proceso Electoral Concurrente  2023-2024,  aprobado por el Consejo General de este Instituto mediante acuerdo IEPC-ACG-108/2023, del 21 de diciembre de 2023.
② Monto del financiamiento público  para gastos de campaña para candidaturas independientes para el proceso electoral local 2023-2024, aprobado por el Consejo General de l IEPC mediante acuerdo IEPC-ACG-044/2023, del 8 de agosto de 2023.   
③ = al 0.5% del Tope de gastos de gastos de campaña candidatura independiente de diputaciones correspondiente al Proceso Electoral Local Concurrente 2023-2024
④ = al 10% del Tope de gastos de gastos de campaña candidatura independiente de diputaciones correspondiente al Proceso Electoral Local Concurrente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</si>
</sst>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7" x14ac:knownFonts="1">
    <font>
      <sz val="11"/>
      <color theme="1"/>
      <name val="Calibri"/>
      <family val="2"/>
      <scheme val="minor"/>
    </font>
    <font>
      <sz val="10"/>
      <color theme="1"/>
      <name val="Lucida Sans Unicode"/>
      <family val="2"/>
    </font>
    <font>
      <b/>
      <sz val="14"/>
      <color theme="1"/>
      <name val="Lucida Sans"/>
      <family val="2"/>
    </font>
    <font>
      <sz val="10"/>
      <color theme="1"/>
      <name val="Lucida Sans"/>
      <family val="2"/>
    </font>
    <font>
      <b/>
      <sz val="10"/>
      <color theme="0"/>
      <name val="Lucida Sans"/>
      <family val="2"/>
    </font>
    <font>
      <b/>
      <sz val="10"/>
      <color theme="1"/>
      <name val="Lucida Sans"/>
      <family val="2"/>
    </font>
    <font>
      <b/>
      <sz val="9"/>
      <color theme="0"/>
      <name val="Lucida Sans"/>
      <family val="2"/>
    </font>
    <font>
      <b/>
      <sz val="11"/>
      <color theme="1"/>
      <name val="Lucida Sans"/>
      <family val="2"/>
    </font>
    <font>
      <b/>
      <sz val="11"/>
      <name val="Lucida Sans"/>
      <family val="2"/>
    </font>
    <font>
      <b/>
      <sz val="11"/>
      <color theme="0"/>
      <name val="Lucida Sans"/>
      <family val="2"/>
    </font>
    <font>
      <sz val="9"/>
      <color theme="1"/>
      <name val="Lucida Sans"/>
      <family val="2"/>
    </font>
    <font>
      <sz val="11"/>
      <color theme="1"/>
      <name val="Lucida Sans"/>
      <family val="2"/>
    </font>
    <font>
      <b/>
      <sz val="16"/>
      <color theme="0"/>
      <name val="Aptos Narrow"/>
      <family val="2"/>
    </font>
    <font>
      <sz val="10"/>
      <color theme="0"/>
      <name val="Lucida Sans"/>
      <family val="2"/>
    </font>
    <font>
      <sz val="9"/>
      <color theme="0"/>
      <name val="Lucida Sans"/>
      <family val="2"/>
    </font>
    <font>
      <b/>
      <sz val="20"/>
      <color theme="0"/>
      <name val="Lucida Sans"/>
      <family val="2"/>
    </font>
    <font>
      <b/>
      <sz val="16"/>
      <color theme="0"/>
      <name val="Lucida Sans"/>
      <family val="2"/>
    </font>
  </fonts>
  <fills count="5">
    <fill>
      <patternFill patternType="none"/>
    </fill>
    <fill>
      <patternFill patternType="gray125"/>
    </fill>
    <fill>
      <patternFill patternType="solid">
        <fgColor rgb="FF00788E"/>
        <bgColor indexed="64"/>
      </patternFill>
    </fill>
    <fill>
      <patternFill patternType="solid">
        <fgColor rgb="FF1D1D1B"/>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788E"/>
      </left>
      <right style="thin">
        <color rgb="FF00788E"/>
      </right>
      <top style="thin">
        <color rgb="FF00788E"/>
      </top>
      <bottom style="thin">
        <color rgb="FF00788E"/>
      </bottom>
      <diagonal/>
    </border>
    <border>
      <left style="thin">
        <color indexed="64"/>
      </left>
      <right style="medium">
        <color indexed="64"/>
      </right>
      <top style="thin">
        <color indexed="64"/>
      </top>
      <bottom style="medium">
        <color indexed="64"/>
      </bottom>
      <diagonal/>
    </border>
    <border>
      <left style="thin">
        <color indexed="64"/>
      </left>
      <right style="thin">
        <color rgb="FF00788E"/>
      </right>
      <top/>
      <bottom/>
      <diagonal/>
    </border>
    <border>
      <left style="thin">
        <color rgb="FF00788E"/>
      </left>
      <right style="thin">
        <color rgb="FF00788E"/>
      </right>
      <top/>
      <bottom/>
      <diagonal/>
    </border>
    <border>
      <left style="thin">
        <color rgb="FF00788E"/>
      </left>
      <right style="thin">
        <color indexed="64"/>
      </right>
      <top/>
      <bottom/>
      <diagonal/>
    </border>
    <border>
      <left style="thin">
        <color indexed="64"/>
      </left>
      <right style="thin">
        <color rgb="FF00788E"/>
      </right>
      <top style="thin">
        <color rgb="FF00788E"/>
      </top>
      <bottom style="thin">
        <color rgb="FF00788E"/>
      </bottom>
      <diagonal/>
    </border>
    <border>
      <left style="thin">
        <color rgb="FF00788E"/>
      </left>
      <right style="thin">
        <color indexed="64"/>
      </right>
      <top style="thin">
        <color rgb="FF00788E"/>
      </top>
      <bottom style="thin">
        <color rgb="FF00788E"/>
      </bottom>
      <diagonal/>
    </border>
    <border>
      <left style="thin">
        <color rgb="FF00788E"/>
      </left>
      <right/>
      <top/>
      <bottom style="thin">
        <color indexed="64"/>
      </bottom>
      <diagonal/>
    </border>
  </borders>
  <cellStyleXfs count="1">
    <xf numFmtId="0" fontId="0" fillId="0" borderId="0"/>
  </cellStyleXfs>
  <cellXfs count="85">
    <xf numFmtId="0" fontId="0" fillId="0" borderId="0" xfId="0"/>
    <xf numFmtId="0" fontId="1" fillId="0" borderId="0" xfId="0" applyFont="1"/>
    <xf numFmtId="0" fontId="3" fillId="0" borderId="0" xfId="0" applyFont="1"/>
    <xf numFmtId="0" fontId="6" fillId="2" borderId="1" xfId="0" applyFont="1" applyFill="1" applyBorder="1" applyAlignment="1">
      <alignment horizontal="center" vertical="center" wrapText="1"/>
    </xf>
    <xf numFmtId="0" fontId="4" fillId="0" borderId="0" xfId="0" applyFont="1" applyAlignment="1">
      <alignment horizontal="center" vertical="center" wrapText="1"/>
    </xf>
    <xf numFmtId="8" fontId="7" fillId="0" borderId="21" xfId="0" applyNumberFormat="1" applyFont="1" applyBorder="1" applyAlignment="1">
      <alignment horizontal="center" vertical="center"/>
    </xf>
    <xf numFmtId="8" fontId="8" fillId="4" borderId="22" xfId="0" applyNumberFormat="1" applyFont="1" applyFill="1" applyBorder="1" applyAlignment="1">
      <alignment horizontal="center" vertical="center"/>
    </xf>
    <xf numFmtId="8" fontId="8" fillId="4" borderId="23" xfId="0" applyNumberFormat="1" applyFont="1" applyFill="1" applyBorder="1" applyAlignment="1">
      <alignment horizontal="center" vertical="center"/>
    </xf>
    <xf numFmtId="0" fontId="10" fillId="0" borderId="0" xfId="0" applyFont="1"/>
    <xf numFmtId="0" fontId="6" fillId="2" borderId="4" xfId="0" applyFont="1" applyFill="1" applyBorder="1" applyAlignment="1">
      <alignment horizontal="center" vertical="center" wrapText="1"/>
    </xf>
    <xf numFmtId="8" fontId="11" fillId="0" borderId="19" xfId="0" applyNumberFormat="1" applyFont="1" applyBorder="1" applyAlignment="1">
      <alignment horizontal="center" vertical="center"/>
    </xf>
    <xf numFmtId="8" fontId="8" fillId="4" borderId="26" xfId="0" applyNumberFormat="1" applyFont="1" applyFill="1" applyBorder="1" applyAlignment="1">
      <alignment horizontal="center" vertical="center"/>
    </xf>
    <xf numFmtId="0" fontId="5" fillId="0" borderId="24" xfId="0" applyFont="1" applyBorder="1" applyAlignment="1">
      <alignment horizontal="center" vertical="center"/>
    </xf>
    <xf numFmtId="0" fontId="3" fillId="0" borderId="19" xfId="0" applyFont="1" applyBorder="1" applyAlignment="1">
      <alignment horizontal="center" vertical="center"/>
    </xf>
    <xf numFmtId="8" fontId="11" fillId="0" borderId="25" xfId="0" applyNumberFormat="1" applyFont="1" applyBorder="1" applyAlignment="1">
      <alignment horizontal="center" vertical="center"/>
    </xf>
    <xf numFmtId="0" fontId="3" fillId="0" borderId="0" xfId="0" applyFont="1" applyAlignment="1">
      <alignment vertical="center"/>
    </xf>
    <xf numFmtId="8" fontId="3" fillId="0" borderId="0" xfId="0" applyNumberFormat="1" applyFont="1" applyAlignment="1">
      <alignment vertical="center"/>
    </xf>
    <xf numFmtId="0" fontId="4" fillId="2" borderId="4" xfId="0" applyFont="1" applyFill="1" applyBorder="1" applyAlignment="1">
      <alignment horizontal="center" vertical="center" wrapText="1"/>
    </xf>
    <xf numFmtId="8" fontId="1" fillId="0" borderId="0" xfId="0" applyNumberFormat="1" applyFont="1"/>
    <xf numFmtId="0" fontId="1" fillId="0" borderId="0" xfId="0" applyFont="1" applyAlignment="1">
      <alignment horizontal="center" wrapText="1"/>
    </xf>
    <xf numFmtId="0" fontId="13" fillId="3" borderId="9"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13" fillId="3" borderId="2" xfId="0" applyFont="1" applyFill="1" applyBorder="1" applyAlignment="1">
      <alignment horizontal="justify" vertical="center" wrapText="1"/>
    </xf>
    <xf numFmtId="0" fontId="13" fillId="3" borderId="3" xfId="0" applyFont="1" applyFill="1" applyBorder="1" applyAlignment="1">
      <alignment horizontal="justify"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 fillId="0" borderId="16" xfId="0" applyFont="1" applyBorder="1" applyAlignment="1">
      <alignment horizont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3" fillId="3" borderId="0" xfId="0" applyFont="1" applyFill="1" applyAlignment="1">
      <alignment horizontal="center"/>
    </xf>
    <xf numFmtId="0" fontId="13" fillId="2" borderId="6"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3" borderId="6" xfId="0" applyFont="1" applyFill="1" applyBorder="1" applyAlignment="1">
      <alignment horizontal="justify" vertical="center" wrapText="1"/>
    </xf>
    <xf numFmtId="0" fontId="13" fillId="3" borderId="18" xfId="0" applyFont="1" applyFill="1" applyBorder="1" applyAlignment="1">
      <alignment horizontal="justify" vertical="center" wrapText="1"/>
    </xf>
    <xf numFmtId="0" fontId="13" fillId="3" borderId="7" xfId="0" applyFont="1" applyFill="1" applyBorder="1" applyAlignment="1">
      <alignment horizontal="justify" vertical="center" wrapText="1"/>
    </xf>
    <xf numFmtId="0" fontId="4" fillId="3" borderId="6"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7" xfId="0" applyFont="1" applyFill="1" applyBorder="1" applyAlignment="1">
      <alignment horizontal="center" vertical="center"/>
    </xf>
    <xf numFmtId="0" fontId="3" fillId="0" borderId="6"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13" xfId="0" applyFont="1" applyBorder="1" applyAlignment="1">
      <alignment horizontal="center" wrapText="1"/>
    </xf>
    <xf numFmtId="0" fontId="3" fillId="0" borderId="0" xfId="0" applyFont="1" applyAlignment="1">
      <alignment horizont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0" xfId="0" applyFont="1" applyAlignment="1">
      <alignment horizontal="center" vertical="center" wrapText="1"/>
    </xf>
    <xf numFmtId="0" fontId="13" fillId="3" borderId="8" xfId="0" applyFont="1" applyFill="1" applyBorder="1" applyAlignment="1">
      <alignment horizontal="justify" vertical="center" wrapText="1"/>
    </xf>
    <xf numFmtId="0" fontId="13" fillId="3" borderId="20" xfId="0" applyFont="1" applyFill="1" applyBorder="1" applyAlignment="1">
      <alignment horizontal="justify" vertical="center" wrapText="1"/>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4" fillId="0" borderId="0" xfId="0" applyFont="1" applyAlignment="1">
      <alignment horizontal="center" vertical="center" wrapText="1"/>
    </xf>
    <xf numFmtId="0" fontId="4" fillId="3"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3" fillId="3"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mruColors>
      <color rgb="FF00788E"/>
      <color rgb="FF1D1D1B"/>
      <color rgb="FF4DB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1828800</xdr:colOff>
      <xdr:row>1</xdr:row>
      <xdr:rowOff>40005</xdr:rowOff>
    </xdr:from>
    <xdr:to>
      <xdr:col>3</xdr:col>
      <xdr:colOff>1373505</xdr:colOff>
      <xdr:row>4</xdr:row>
      <xdr:rowOff>328763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1450" y="268605"/>
          <a:ext cx="1440180" cy="774533"/>
        </a:xfrm>
        <a:prstGeom prst="rect">
          <a:avLst/>
        </a:prstGeom>
      </xdr:spPr>
    </xdr:pic>
    <xdr:clientData/>
  </xdr:twoCellAnchor>
  <xdr:twoCellAnchor editAs="oneCell">
    <xdr:from>
      <xdr:col>2</xdr:col>
      <xdr:colOff>1708786</xdr:colOff>
      <xdr:row>16</xdr:row>
      <xdr:rowOff>106681</xdr:rowOff>
    </xdr:from>
    <xdr:to>
      <xdr:col>3</xdr:col>
      <xdr:colOff>1504950</xdr:colOff>
      <xdr:row>21</xdr:row>
      <xdr:rowOff>126062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18586" y="9822181"/>
          <a:ext cx="1746884" cy="903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295470</xdr:colOff>
      <xdr:row>1</xdr:row>
      <xdr:rowOff>11767</xdr:rowOff>
    </xdr:from>
    <xdr:to>
      <xdr:col>3</xdr:col>
      <xdr:colOff>1772463</xdr:colOff>
      <xdr:row>3</xdr:row>
      <xdr:rowOff>235556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7388" y="322787"/>
          <a:ext cx="1476993" cy="768075"/>
        </a:xfrm>
        <a:prstGeom prst="rect">
          <a:avLst/>
        </a:prstGeom>
      </xdr:spPr>
    </xdr:pic>
    <xdr:clientData/>
  </xdr:twoCellAnchor>
  <xdr:twoCellAnchor editAs="oneCell">
    <xdr:from>
      <xdr:col>2</xdr:col>
      <xdr:colOff>1434612</xdr:colOff>
      <xdr:row>19</xdr:row>
      <xdr:rowOff>65027</xdr:rowOff>
    </xdr:from>
    <xdr:to>
      <xdr:col>3</xdr:col>
      <xdr:colOff>1722267</xdr:colOff>
      <xdr:row>24</xdr:row>
      <xdr:rowOff>154877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25966" y="8060165"/>
          <a:ext cx="1823378" cy="9339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21"/>
  <sheetViews>
    <sheetView showGridLines="0" tabSelected="1" workbookViewId="0">
      <selection sqref="A1:XFD1048576"/>
    </sheetView>
  </sheetViews>
  <sheetFormatPr baseColWidth="10" defaultColWidth="11.5703125" defaultRowHeight="12.75" x14ac:dyDescent="0.2"/>
  <cols>
    <col min="1" max="1" width="11.5703125" style="1"/>
    <col min="2" max="2" width="20.7109375" style="1" customWidth="1"/>
    <col min="3" max="3" width="28.42578125" style="1" customWidth="1"/>
    <col min="4" max="4" width="30" style="1" customWidth="1"/>
    <col min="5" max="5" width="20.42578125" style="1" customWidth="1"/>
    <col min="6" max="6" width="19.42578125" style="1" customWidth="1"/>
    <col min="7" max="7" width="11.5703125" style="1"/>
    <col min="8" max="8" width="16.28515625" style="1" bestFit="1" customWidth="1"/>
    <col min="9" max="16384" width="11.5703125" style="1"/>
  </cols>
  <sheetData>
    <row r="1" spans="2:9" ht="18" x14ac:dyDescent="0.25">
      <c r="B1" s="33" t="s">
        <v>9</v>
      </c>
      <c r="C1" s="33"/>
      <c r="D1" s="33"/>
      <c r="E1" s="33"/>
      <c r="F1" s="33"/>
    </row>
    <row r="2" spans="2:9" x14ac:dyDescent="0.2">
      <c r="B2" s="24"/>
      <c r="C2" s="25"/>
      <c r="D2" s="25"/>
      <c r="E2" s="25"/>
      <c r="F2" s="26"/>
    </row>
    <row r="3" spans="2:9" x14ac:dyDescent="0.2">
      <c r="B3" s="27"/>
      <c r="C3" s="28"/>
      <c r="D3" s="28"/>
      <c r="E3" s="28"/>
      <c r="F3" s="29"/>
    </row>
    <row r="4" spans="2:9" x14ac:dyDescent="0.2">
      <c r="B4" s="27"/>
      <c r="C4" s="28"/>
      <c r="D4" s="28"/>
      <c r="E4" s="28"/>
      <c r="F4" s="29"/>
    </row>
    <row r="5" spans="2:9" ht="31.15" customHeight="1" x14ac:dyDescent="0.2">
      <c r="B5" s="30"/>
      <c r="C5" s="31"/>
      <c r="D5" s="31"/>
      <c r="E5" s="31"/>
      <c r="F5" s="32"/>
    </row>
    <row r="6" spans="2:9" ht="48.75" customHeight="1" x14ac:dyDescent="0.2">
      <c r="B6" s="34" t="s">
        <v>13</v>
      </c>
      <c r="C6" s="35"/>
      <c r="D6" s="35"/>
      <c r="E6" s="35"/>
      <c r="F6" s="36"/>
    </row>
    <row r="7" spans="2:9" ht="45.75" customHeight="1" x14ac:dyDescent="0.2">
      <c r="B7" s="37" t="s">
        <v>21</v>
      </c>
      <c r="C7" s="38"/>
      <c r="D7" s="38"/>
      <c r="E7" s="38"/>
      <c r="F7" s="39"/>
      <c r="G7" s="19"/>
      <c r="H7" s="19"/>
      <c r="I7" s="19"/>
    </row>
    <row r="8" spans="2:9" ht="20.25" customHeight="1" x14ac:dyDescent="0.2">
      <c r="B8" s="47" t="s">
        <v>1</v>
      </c>
      <c r="C8" s="48"/>
      <c r="D8" s="48"/>
      <c r="E8" s="48"/>
      <c r="F8" s="49"/>
      <c r="G8" s="19"/>
      <c r="H8" s="19"/>
      <c r="I8" s="19"/>
    </row>
    <row r="9" spans="2:9" ht="119.45" customHeight="1" x14ac:dyDescent="0.2">
      <c r="B9" s="50" t="s">
        <v>16</v>
      </c>
      <c r="C9" s="51"/>
      <c r="D9" s="51"/>
      <c r="E9" s="51"/>
      <c r="F9" s="52"/>
      <c r="G9" s="19"/>
      <c r="H9" s="19"/>
      <c r="I9" s="19"/>
    </row>
    <row r="10" spans="2:9" ht="24.6" customHeight="1" x14ac:dyDescent="0.2">
      <c r="B10" s="41" t="s">
        <v>20</v>
      </c>
      <c r="C10" s="42"/>
      <c r="D10" s="42"/>
      <c r="E10" s="42"/>
      <c r="F10" s="43"/>
      <c r="G10" s="19"/>
      <c r="H10" s="19"/>
      <c r="I10" s="19"/>
    </row>
    <row r="11" spans="2:9" x14ac:dyDescent="0.2">
      <c r="B11" s="2"/>
      <c r="C11" s="2"/>
      <c r="D11" s="2"/>
      <c r="E11" s="2"/>
      <c r="F11" s="2"/>
      <c r="G11" s="19"/>
      <c r="H11" s="19"/>
      <c r="I11" s="19"/>
    </row>
    <row r="12" spans="2:9" ht="86.45" customHeight="1" x14ac:dyDescent="0.2">
      <c r="B12" s="44" t="s">
        <v>7</v>
      </c>
      <c r="C12" s="45"/>
      <c r="D12" s="45"/>
      <c r="E12" s="45"/>
      <c r="F12" s="46"/>
      <c r="G12" s="19"/>
      <c r="H12" s="19"/>
      <c r="I12" s="19"/>
    </row>
    <row r="13" spans="2:9" ht="156.75" customHeight="1" x14ac:dyDescent="0.2">
      <c r="B13" s="3" t="s">
        <v>28</v>
      </c>
      <c r="C13" s="9" t="s">
        <v>29</v>
      </c>
      <c r="D13" s="9" t="s">
        <v>30</v>
      </c>
      <c r="E13" s="3" t="s">
        <v>22</v>
      </c>
      <c r="F13" s="3" t="s">
        <v>23</v>
      </c>
    </row>
    <row r="14" spans="2:9" ht="39.75" customHeight="1" x14ac:dyDescent="0.2">
      <c r="B14" s="5">
        <v>2311716.0699999998</v>
      </c>
      <c r="C14" s="6">
        <f>74019.37/2</f>
        <v>37009.684999999998</v>
      </c>
      <c r="D14" s="11">
        <f>+B14-C14</f>
        <v>2274706.3849999998</v>
      </c>
      <c r="E14" s="6">
        <f>B14*0.5%</f>
        <v>11558.58035</v>
      </c>
      <c r="F14" s="7">
        <f>B14*10%</f>
        <v>231171.60699999999</v>
      </c>
      <c r="H14" s="18"/>
    </row>
    <row r="15" spans="2:9" ht="39" customHeight="1" x14ac:dyDescent="0.2">
      <c r="B15" s="20" t="s">
        <v>31</v>
      </c>
      <c r="C15" s="21"/>
      <c r="D15" s="21"/>
      <c r="E15" s="21"/>
      <c r="F15" s="21"/>
    </row>
    <row r="16" spans="2:9" ht="105.75" customHeight="1" thickBot="1" x14ac:dyDescent="0.25">
      <c r="B16" s="22"/>
      <c r="C16" s="23"/>
      <c r="D16" s="23"/>
      <c r="E16" s="23"/>
      <c r="F16" s="23"/>
    </row>
    <row r="17" spans="2:6" ht="17.25" customHeight="1" x14ac:dyDescent="0.2">
      <c r="B17" s="4"/>
      <c r="C17" s="4"/>
      <c r="D17" s="4"/>
      <c r="E17" s="4"/>
      <c r="F17" s="4"/>
    </row>
    <row r="18" spans="2:6" x14ac:dyDescent="0.2">
      <c r="B18" s="40"/>
      <c r="C18" s="40"/>
      <c r="D18" s="40"/>
      <c r="E18" s="40"/>
      <c r="F18" s="40"/>
    </row>
    <row r="19" spans="2:6" x14ac:dyDescent="0.2">
      <c r="B19" s="40"/>
      <c r="C19" s="40"/>
      <c r="D19" s="40"/>
      <c r="E19" s="40"/>
      <c r="F19" s="40"/>
    </row>
    <row r="20" spans="2:6" x14ac:dyDescent="0.2">
      <c r="B20" s="40"/>
      <c r="C20" s="40"/>
      <c r="D20" s="40"/>
      <c r="E20" s="40"/>
      <c r="F20" s="40"/>
    </row>
    <row r="21" spans="2:6" x14ac:dyDescent="0.2">
      <c r="B21" s="40"/>
      <c r="C21" s="40"/>
      <c r="D21" s="40"/>
      <c r="E21" s="40"/>
      <c r="F21" s="40"/>
    </row>
  </sheetData>
  <sheetProtection algorithmName="SHA-512" hashValue="SkePSQSMkOTDLglRjsfOFJyV9zO1jq+YMY7H7Ah/L8L46SWsjzj1lvcpKaDM5lzJSHDlhgMrPTtx/BS7Z2PLvQ==" saltValue="N8QmvwpenPZzVul3HEE7jw==" spinCount="100000" sheet="1" objects="1" scenarios="1" selectLockedCells="1" selectUnlockedCells="1"/>
  <mergeCells count="11">
    <mergeCell ref="B18:F21"/>
    <mergeCell ref="B10:F10"/>
    <mergeCell ref="B12:F12"/>
    <mergeCell ref="B8:F8"/>
    <mergeCell ref="B9:F9"/>
    <mergeCell ref="G7:I12"/>
    <mergeCell ref="B15:F16"/>
    <mergeCell ref="B2:F5"/>
    <mergeCell ref="B1:F1"/>
    <mergeCell ref="B6:F6"/>
    <mergeCell ref="B7:F7"/>
  </mergeCells>
  <pageMargins left="0.7" right="0.7"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4"/>
  <sheetViews>
    <sheetView showGridLines="0" zoomScale="98" zoomScaleNormal="98" workbookViewId="0">
      <selection sqref="A1:XFD1048576"/>
    </sheetView>
  </sheetViews>
  <sheetFormatPr baseColWidth="10" defaultColWidth="11.42578125" defaultRowHeight="12.75" x14ac:dyDescent="0.2"/>
  <cols>
    <col min="1" max="1" width="11.28515625" style="2" customWidth="1"/>
    <col min="2" max="2" width="37" style="2" customWidth="1"/>
    <col min="3" max="3" width="22.42578125" style="2" customWidth="1"/>
    <col min="4" max="4" width="28.7109375" style="2" customWidth="1"/>
    <col min="5" max="5" width="32.28515625" style="2" customWidth="1"/>
    <col min="6" max="6" width="20.7109375" style="2" customWidth="1"/>
    <col min="7" max="7" width="21.28515625" style="2" customWidth="1"/>
    <col min="8" max="8" width="11.42578125" style="2"/>
    <col min="9" max="9" width="13.140625" style="2" bestFit="1" customWidth="1"/>
    <col min="10" max="16384" width="11.42578125" style="2"/>
  </cols>
  <sheetData>
    <row r="1" spans="1:11" ht="24.75" customHeight="1" x14ac:dyDescent="0.2">
      <c r="A1" s="64" t="s">
        <v>11</v>
      </c>
      <c r="B1" s="64"/>
      <c r="C1" s="64"/>
      <c r="D1" s="64"/>
      <c r="E1" s="64"/>
      <c r="F1" s="64"/>
      <c r="G1" s="64"/>
    </row>
    <row r="2" spans="1:11" ht="21.75" customHeight="1" x14ac:dyDescent="0.2">
      <c r="A2" s="55"/>
      <c r="B2" s="56"/>
      <c r="C2" s="56"/>
      <c r="D2" s="56"/>
      <c r="E2" s="56"/>
      <c r="F2" s="56"/>
      <c r="G2" s="57"/>
    </row>
    <row r="3" spans="1:11" ht="21.75" customHeight="1" x14ac:dyDescent="0.2">
      <c r="A3" s="58"/>
      <c r="B3" s="59"/>
      <c r="C3" s="59"/>
      <c r="D3" s="59"/>
      <c r="E3" s="59"/>
      <c r="F3" s="59"/>
      <c r="G3" s="60"/>
    </row>
    <row r="4" spans="1:11" ht="21.75" customHeight="1" x14ac:dyDescent="0.2">
      <c r="A4" s="61"/>
      <c r="B4" s="62"/>
      <c r="C4" s="62"/>
      <c r="D4" s="62"/>
      <c r="E4" s="62"/>
      <c r="F4" s="62"/>
      <c r="G4" s="63"/>
    </row>
    <row r="5" spans="1:11" ht="53.25" customHeight="1" x14ac:dyDescent="0.2">
      <c r="A5" s="78" t="s">
        <v>14</v>
      </c>
      <c r="B5" s="79"/>
      <c r="C5" s="79"/>
      <c r="D5" s="79"/>
      <c r="E5" s="79"/>
      <c r="F5" s="79"/>
      <c r="G5" s="80"/>
    </row>
    <row r="6" spans="1:11" ht="13.9" hidden="1" customHeight="1" x14ac:dyDescent="0.2">
      <c r="A6" s="81" t="s">
        <v>8</v>
      </c>
      <c r="B6" s="82"/>
      <c r="C6" s="82"/>
      <c r="D6" s="82"/>
      <c r="E6" s="82"/>
      <c r="F6" s="82"/>
      <c r="G6" s="83"/>
    </row>
    <row r="7" spans="1:11" ht="24.6" customHeight="1" x14ac:dyDescent="0.2">
      <c r="A7" s="76" t="s">
        <v>1</v>
      </c>
      <c r="B7" s="76"/>
      <c r="C7" s="76"/>
      <c r="D7" s="76"/>
      <c r="E7" s="76"/>
      <c r="F7" s="76"/>
      <c r="G7" s="76"/>
    </row>
    <row r="8" spans="1:11" ht="107.45" customHeight="1" x14ac:dyDescent="0.2">
      <c r="A8" s="50" t="s">
        <v>15</v>
      </c>
      <c r="B8" s="51"/>
      <c r="C8" s="51"/>
      <c r="D8" s="51"/>
      <c r="E8" s="51"/>
      <c r="F8" s="51"/>
      <c r="G8" s="52"/>
      <c r="H8" s="53"/>
      <c r="I8" s="54"/>
      <c r="J8" s="54"/>
      <c r="K8" s="54"/>
    </row>
    <row r="9" spans="1:11" ht="14.45" customHeight="1" x14ac:dyDescent="0.2">
      <c r="A9" s="77" t="s">
        <v>18</v>
      </c>
      <c r="B9" s="77"/>
      <c r="C9" s="77"/>
      <c r="D9" s="77"/>
      <c r="E9" s="77"/>
      <c r="F9" s="77"/>
      <c r="G9" s="77"/>
    </row>
    <row r="10" spans="1:11" ht="11.45" customHeight="1" x14ac:dyDescent="0.2">
      <c r="D10" s="2" t="s">
        <v>6</v>
      </c>
    </row>
    <row r="11" spans="1:11" ht="39" customHeight="1" x14ac:dyDescent="0.2">
      <c r="A11" s="84" t="s">
        <v>10</v>
      </c>
      <c r="B11" s="84"/>
      <c r="C11" s="84"/>
      <c r="D11" s="84"/>
      <c r="E11" s="84"/>
      <c r="F11" s="84"/>
      <c r="G11" s="84"/>
    </row>
    <row r="12" spans="1:11" s="8" customFormat="1" ht="171" customHeight="1" x14ac:dyDescent="0.2">
      <c r="A12" s="9" t="s">
        <v>0</v>
      </c>
      <c r="B12" s="17" t="s">
        <v>19</v>
      </c>
      <c r="C12" s="9" t="s">
        <v>25</v>
      </c>
      <c r="D12" s="9" t="s">
        <v>26</v>
      </c>
      <c r="E12" s="9" t="s">
        <v>27</v>
      </c>
      <c r="F12" s="9" t="s">
        <v>22</v>
      </c>
      <c r="G12" s="9" t="s">
        <v>24</v>
      </c>
    </row>
    <row r="13" spans="1:11" s="15" customFormat="1" ht="21" customHeight="1" x14ac:dyDescent="0.25">
      <c r="A13" s="12">
        <v>23</v>
      </c>
      <c r="B13" s="13" t="s">
        <v>2</v>
      </c>
      <c r="C13" s="10">
        <v>658634.21</v>
      </c>
      <c r="D13" s="10">
        <f>20418.09/2</f>
        <v>10209.045</v>
      </c>
      <c r="E13" s="10">
        <f>+C13-D13</f>
        <v>648425.16499999992</v>
      </c>
      <c r="F13" s="10">
        <f>C13*0.5%</f>
        <v>3293.1710499999999</v>
      </c>
      <c r="G13" s="14">
        <f>C13*10%</f>
        <v>65863.421000000002</v>
      </c>
      <c r="I13" s="16"/>
    </row>
    <row r="14" spans="1:11" s="15" customFormat="1" ht="21" customHeight="1" x14ac:dyDescent="0.25">
      <c r="A14" s="12">
        <v>69</v>
      </c>
      <c r="B14" s="13" t="s">
        <v>3</v>
      </c>
      <c r="C14" s="10">
        <v>1716455.75</v>
      </c>
      <c r="D14" s="10">
        <f>51752.15/2</f>
        <v>25876.075000000001</v>
      </c>
      <c r="E14" s="10">
        <f t="shared" ref="E14:E17" si="0">+C14-D14</f>
        <v>1690579.675</v>
      </c>
      <c r="F14" s="10">
        <f t="shared" ref="F14:F17" si="1">C14*0.5%</f>
        <v>8582.2787499999995</v>
      </c>
      <c r="G14" s="14">
        <f t="shared" ref="G14:G17" si="2">C14*10%</f>
        <v>171645.57500000001</v>
      </c>
      <c r="I14" s="16"/>
    </row>
    <row r="15" spans="1:11" s="15" customFormat="1" ht="21" customHeight="1" x14ac:dyDescent="0.25">
      <c r="A15" s="12">
        <v>95</v>
      </c>
      <c r="B15" s="13" t="s">
        <v>4</v>
      </c>
      <c r="C15" s="10">
        <v>242791.58</v>
      </c>
      <c r="D15" s="10">
        <f>7865.17/2</f>
        <v>3932.585</v>
      </c>
      <c r="E15" s="10">
        <f t="shared" si="0"/>
        <v>238858.995</v>
      </c>
      <c r="F15" s="10">
        <f t="shared" si="1"/>
        <v>1213.9578999999999</v>
      </c>
      <c r="G15" s="14">
        <f t="shared" si="2"/>
        <v>24279.157999999999</v>
      </c>
    </row>
    <row r="16" spans="1:11" s="15" customFormat="1" ht="21" customHeight="1" x14ac:dyDescent="0.25">
      <c r="A16" s="12">
        <v>102</v>
      </c>
      <c r="B16" s="13" t="s">
        <v>5</v>
      </c>
      <c r="C16" s="10">
        <v>2742922.43</v>
      </c>
      <c r="D16" s="10">
        <f>101063.34/2</f>
        <v>50531.67</v>
      </c>
      <c r="E16" s="10">
        <f t="shared" ref="E16" si="3">+C16-D16</f>
        <v>2692390.7600000002</v>
      </c>
      <c r="F16" s="10">
        <f t="shared" ref="F16" si="4">C16*0.5%</f>
        <v>13714.612150000001</v>
      </c>
      <c r="G16" s="14">
        <f t="shared" ref="G16" si="5">C16*10%</f>
        <v>274292.24300000002</v>
      </c>
    </row>
    <row r="17" spans="1:7" s="15" customFormat="1" ht="21" customHeight="1" x14ac:dyDescent="0.25">
      <c r="A17" s="12">
        <v>120</v>
      </c>
      <c r="B17" s="13" t="s">
        <v>17</v>
      </c>
      <c r="C17" s="10">
        <v>8025903.5599999996</v>
      </c>
      <c r="D17" s="10">
        <f>261827.88/2</f>
        <v>130913.94</v>
      </c>
      <c r="E17" s="10">
        <f t="shared" si="0"/>
        <v>7894989.6199999992</v>
      </c>
      <c r="F17" s="10">
        <f t="shared" si="1"/>
        <v>40129.517800000001</v>
      </c>
      <c r="G17" s="14">
        <f t="shared" si="2"/>
        <v>802590.35600000003</v>
      </c>
    </row>
    <row r="18" spans="1:7" ht="13.9" customHeight="1" x14ac:dyDescent="0.2">
      <c r="A18" s="20" t="s">
        <v>12</v>
      </c>
      <c r="B18" s="21"/>
      <c r="C18" s="21"/>
      <c r="D18" s="21"/>
      <c r="E18" s="21"/>
      <c r="F18" s="21"/>
      <c r="G18" s="65"/>
    </row>
    <row r="19" spans="1:7" ht="78.75" customHeight="1" thickBot="1" x14ac:dyDescent="0.25">
      <c r="A19" s="22"/>
      <c r="B19" s="23"/>
      <c r="C19" s="23"/>
      <c r="D19" s="23"/>
      <c r="E19" s="23"/>
      <c r="F19" s="23"/>
      <c r="G19" s="66"/>
    </row>
    <row r="20" spans="1:7" x14ac:dyDescent="0.2">
      <c r="A20" s="75"/>
      <c r="B20" s="75"/>
      <c r="C20" s="75"/>
      <c r="D20" s="75"/>
      <c r="E20" s="4"/>
    </row>
    <row r="21" spans="1:7" ht="14.45" customHeight="1" x14ac:dyDescent="0.2">
      <c r="A21" s="67"/>
      <c r="B21" s="68"/>
      <c r="C21" s="68"/>
      <c r="D21" s="68"/>
      <c r="E21" s="68"/>
      <c r="F21" s="68"/>
      <c r="G21" s="69"/>
    </row>
    <row r="22" spans="1:7" x14ac:dyDescent="0.2">
      <c r="A22" s="70"/>
      <c r="B22" s="40"/>
      <c r="C22" s="40"/>
      <c r="D22" s="40"/>
      <c r="E22" s="40"/>
      <c r="F22" s="40"/>
      <c r="G22" s="71"/>
    </row>
    <row r="23" spans="1:7" x14ac:dyDescent="0.2">
      <c r="A23" s="70"/>
      <c r="B23" s="40"/>
      <c r="C23" s="40"/>
      <c r="D23" s="40"/>
      <c r="E23" s="40"/>
      <c r="F23" s="40"/>
      <c r="G23" s="71"/>
    </row>
    <row r="24" spans="1:7" x14ac:dyDescent="0.2">
      <c r="A24" s="72"/>
      <c r="B24" s="73"/>
      <c r="C24" s="73"/>
      <c r="D24" s="73"/>
      <c r="E24" s="73"/>
      <c r="F24" s="73"/>
      <c r="G24" s="74"/>
    </row>
  </sheetData>
  <sheetProtection algorithmName="SHA-512" hashValue="KfTuNkozjQp09VdLXNaX/tq0z/JgdQzm3GiCfHqHf2bi2up+YzOMxXCyFiZ4ioxyIvTaxmsRyYzMmndU+pWUlg==" saltValue="EW5bamjKK+P6EYpzwg3g2Q==" spinCount="100000" sheet="1" objects="1" scenarios="1" selectLockedCells="1" selectUnlockedCells="1"/>
  <mergeCells count="12">
    <mergeCell ref="H8:K8"/>
    <mergeCell ref="A2:G4"/>
    <mergeCell ref="A1:G1"/>
    <mergeCell ref="A18:G19"/>
    <mergeCell ref="A21:G24"/>
    <mergeCell ref="A8:G8"/>
    <mergeCell ref="A20:D20"/>
    <mergeCell ref="A7:G7"/>
    <mergeCell ref="A9:G9"/>
    <mergeCell ref="A5:G5"/>
    <mergeCell ref="A6:G6"/>
    <mergeCell ref="A11:G11"/>
  </mergeCells>
  <pageMargins left="0.7" right="0.7" top="0.75" bottom="0.75" header="0.3" footer="0.3"/>
  <pageSetup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AneI.Limit FP.Campaña.Dip</vt:lpstr>
      <vt:lpstr>AneII.Limite FPCampaña.Mpes</vt:lpstr>
      <vt:lpstr>'AneI.Limit FP.Campaña.Dip'!Área_de_impresión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Martínez Meléndez</dc:creator>
  <cp:lastModifiedBy>Hector Alexis Ibarra Lopez</cp:lastModifiedBy>
  <cp:lastPrinted>2023-10-23T17:45:02Z</cp:lastPrinted>
  <dcterms:created xsi:type="dcterms:W3CDTF">2023-10-03T15:51:00Z</dcterms:created>
  <dcterms:modified xsi:type="dcterms:W3CDTF">2024-02-05T05:30:07Z</dcterms:modified>
</cp:coreProperties>
</file>